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2更新\4.勤務形態一覧表（標準様式１）\"/>
    </mc:Choice>
  </mc:AlternateContent>
  <xr:revisionPtr revIDLastSave="0" documentId="13_ncr:1_{7BF7AC44-F1DD-4816-85D7-8ADDC764C7B0}" xr6:coauthVersionLast="47" xr6:coauthVersionMax="47" xr10:uidLastSave="{00000000-0000-0000-0000-000000000000}"/>
  <bookViews>
    <workbookView xWindow="-120" yWindow="-120" windowWidth="29040" windowHeight="15720" tabRatio="665" xr2:uid="{00000000-000D-0000-FFFF-FFFF00000000}"/>
  </bookViews>
  <sheets>
    <sheet name="【記載例】居宅介護支援・介護予防支援" sheetId="10" r:id="rId1"/>
    <sheet name="居宅介護支援・介護予防支援（１枚版）" sheetId="1" r:id="rId2"/>
    <sheet name="居宅介護支援・介護予防支援（100名）" sheetId="9" r:id="rId3"/>
    <sheet name="記入方法" sheetId="5" r:id="rId4"/>
    <sheet name="プルダウン・リスト" sheetId="2" r:id="rId5"/>
  </sheets>
  <definedNames>
    <definedName name="_xlnm.Print_Area" localSheetId="0">【記載例】居宅介護支援・介護予防支援!$A$1:$BD$51</definedName>
    <definedName name="_xlnm.Print_Area" localSheetId="3">記入方法!$A$1:$O$77</definedName>
    <definedName name="_xlnm.Print_Area" localSheetId="2">'居宅介護支援・介護予防支援（100名）'!$A$1:$BD$133</definedName>
    <definedName name="_xlnm.Print_Area" localSheetId="1">'居宅介護支援・介護予防支援（１枚版）'!$A$1:$BD$51</definedName>
    <definedName name="_xlnm.Print_Titles" localSheetId="0">【記載例】居宅介護支援・介護予防支援!$1:$13</definedName>
    <definedName name="_xlnm.Print_Titles" localSheetId="2">'居宅介護支援・介護予防支援（100名）'!$1:$13</definedName>
    <definedName name="_xlnm.Print_Titles" localSheetId="1">'居宅介護支援・介護予防支援（１枚版）'!$1:$13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J40" i="10"/>
  <c r="AU31" i="10"/>
  <c r="AU30" i="10"/>
  <c r="AU29" i="10"/>
  <c r="AU28" i="10"/>
  <c r="AU27" i="10"/>
  <c r="AU26" i="10"/>
  <c r="AU25" i="10"/>
  <c r="AU24" i="10"/>
  <c r="AU22" i="10"/>
  <c r="AU21" i="10"/>
  <c r="AU20" i="10"/>
  <c r="AU19" i="10"/>
  <c r="AU18" i="10"/>
  <c r="E38" i="10" s="1"/>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C45" i="10" l="1"/>
  <c r="M45" i="10" s="1"/>
  <c r="H50" i="10" s="1"/>
  <c r="M50" i="10" s="1"/>
  <c r="E36"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<sst xmlns="http://schemas.openxmlformats.org/spreadsheetml/2006/main" count="394" uniqueCount="147">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</sst>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108</v>
      </c>
      <c r="AN1" s="273"/>
      <c r="AO1" s="273"/>
      <c r="AP1" s="273"/>
      <c r="AQ1" s="273"/>
      <c r="AR1" s="273"/>
      <c r="AS1" s="273"/>
      <c r="AT1" s="273"/>
      <c r="AU1" s="273"/>
      <c r="AV1" s="273"/>
      <c r="AW1" s="273"/>
      <c r="AX1" s="273"/>
      <c r="AY1" s="273"/>
      <c r="AZ1" s="273"/>
      <c r="BA1" s="27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107</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146</v>
      </c>
      <c r="BA3" s="276"/>
      <c r="BB3" s="276"/>
      <c r="BC3" s="27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276" t="s">
        <v>93</v>
      </c>
      <c r="BA4" s="276"/>
      <c r="BB4" s="276"/>
      <c r="BC4" s="27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176</v>
      </c>
      <c r="BA5" s="270"/>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123</v>
      </c>
      <c r="AR6" s="60"/>
      <c r="AS6" s="155"/>
      <c r="AT6" s="155"/>
      <c r="AU6" s="155"/>
      <c r="AV6" s="60"/>
      <c r="AW6" s="60"/>
      <c r="AX6" s="156"/>
      <c r="AY6" s="60"/>
      <c r="AZ6" s="267">
        <v>100</v>
      </c>
      <c r="BA6" s="268"/>
      <c r="BB6" s="157" t="s">
        <v>122</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250" t="s">
        <v>26</v>
      </c>
      <c r="C9" s="253" t="s">
        <v>124</v>
      </c>
      <c r="D9" s="254"/>
      <c r="E9" s="259" t="s">
        <v>125</v>
      </c>
      <c r="F9" s="254"/>
      <c r="G9" s="259" t="s">
        <v>126</v>
      </c>
      <c r="H9" s="253"/>
      <c r="I9" s="253"/>
      <c r="J9" s="253"/>
      <c r="K9" s="254"/>
      <c r="L9" s="259" t="s">
        <v>127</v>
      </c>
      <c r="M9" s="253"/>
      <c r="N9" s="253"/>
      <c r="O9" s="262"/>
      <c r="P9" s="265" t="s">
        <v>128</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(10)1か月の勤務時間数合計</v>
      </c>
      <c r="AV9" s="238"/>
      <c r="AW9" s="237" t="s">
        <v>129</v>
      </c>
      <c r="AX9" s="238"/>
      <c r="AY9" s="245" t="s">
        <v>130</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f>IF(AZ3="暦月",IF(DAY(DATE($X$2,$AB$2,29))=29,29,""),"")</f>
        <v>29</v>
      </c>
      <c r="AS11" s="89">
        <f>IF(AZ3="暦月",IF(DAY(DATE($X$2,$AB$2,30))=30,30,""),"")</f>
        <v>30</v>
      </c>
      <c r="AT11" s="90" t="str">
        <f>IF(AZ3="暦月",IF(DAY(DATE($X$2,$AB$2,31))=31,31,""),"")</f>
        <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2</v>
      </c>
      <c r="AS12" s="89">
        <f>IF(AS11=30,WEEKDAY(DATE($X$2,$AB$2,30)),0)</f>
        <v>3</v>
      </c>
      <c r="AT12" s="90">
        <f>IF(AT11=31,WEEKDAY(DATE($X$2,$AB$2,31)),0)</f>
        <v>0</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月</v>
      </c>
      <c r="AS13" s="92" t="str">
        <f>IF(AS12=1,"日",IF(AS12=2,"月",IF(AS12=3,"火",IF(AS12=4,"水",IF(AS12=5,"木",IF(AS12=6,"金",IF(AS12=0,"","土")))))))</f>
        <v>火</v>
      </c>
      <c r="AT13" s="92" t="str">
        <f>IF(AT12=1,"日",IF(AT12=2,"月",IF(AT12=3,"火",IF(AT12=4,"水",IF(AT12=5,"木",IF(AT12=6,"金",IF(AT12=0,"","土")))))))</f>
        <v/>
      </c>
      <c r="AU13" s="243"/>
      <c r="AV13" s="244"/>
      <c r="AW13" s="243"/>
      <c r="AX13" s="244"/>
      <c r="AY13" s="246"/>
      <c r="AZ13" s="246"/>
      <c r="BA13" s="246"/>
      <c r="BB13" s="246"/>
      <c r="BC13" s="246"/>
      <c r="BD13" s="246"/>
    </row>
    <row r="14" spans="1:57" ht="36.75" customHeight="1">
      <c r="A14" s="71"/>
      <c r="B14" s="85">
        <v>1</v>
      </c>
      <c r="C14" s="223" t="s">
        <v>2</v>
      </c>
      <c r="D14" s="224"/>
      <c r="E14" s="225" t="s">
        <v>66</v>
      </c>
      <c r="F14" s="226"/>
      <c r="G14" s="227" t="s">
        <v>112</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v>8</v>
      </c>
      <c r="AS14" s="132">
        <v>8</v>
      </c>
      <c r="AT14" s="133"/>
      <c r="AU14" s="233">
        <f>IF($AZ$3="４週",SUM(P14:AQ14),IF($AZ$3="暦月",SUM(P14:AT14),""))</f>
        <v>176</v>
      </c>
      <c r="AV14" s="234"/>
      <c r="AW14" s="235">
        <f t="shared" ref="AW14:AW31" si="1">IF($AZ$3="４週",AU14/4,IF($AZ$3="暦月",AU14/($AZ$7/7),""))</f>
        <v>41.06666666666667</v>
      </c>
      <c r="AX14" s="236"/>
      <c r="AY14" s="220"/>
      <c r="AZ14" s="221"/>
      <c r="BA14" s="221"/>
      <c r="BB14" s="221"/>
      <c r="BC14" s="221"/>
      <c r="BD14" s="222"/>
    </row>
    <row r="15" spans="1:57" ht="36.75" customHeight="1">
      <c r="A15" s="71"/>
      <c r="B15" s="86">
        <f t="shared" ref="B15:B31" si="2">B14+1</f>
        <v>2</v>
      </c>
      <c r="C15" s="206" t="s">
        <v>110</v>
      </c>
      <c r="D15" s="207"/>
      <c r="E15" s="208" t="s">
        <v>66</v>
      </c>
      <c r="F15" s="209"/>
      <c r="G15" s="210" t="s">
        <v>112</v>
      </c>
      <c r="H15" s="211"/>
      <c r="I15" s="211"/>
      <c r="J15" s="211"/>
      <c r="K15" s="212"/>
      <c r="L15" s="213" t="s">
        <v>98</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v>8</v>
      </c>
      <c r="AS15" s="135">
        <v>8</v>
      </c>
      <c r="AT15" s="136"/>
      <c r="AU15" s="216">
        <f>IF($AZ$3="４週",SUM(P15:AQ15),IF($AZ$3="暦月",SUM(P15:AT15),""))</f>
        <v>176</v>
      </c>
      <c r="AV15" s="217"/>
      <c r="AW15" s="218">
        <f t="shared" si="1"/>
        <v>41.06666666666667</v>
      </c>
      <c r="AX15" s="219"/>
      <c r="AY15" s="186"/>
      <c r="AZ15" s="187"/>
      <c r="BA15" s="187"/>
      <c r="BB15" s="187"/>
      <c r="BC15" s="187"/>
      <c r="BD15" s="188"/>
    </row>
    <row r="16" spans="1:57" ht="36.75" customHeight="1">
      <c r="A16" s="71"/>
      <c r="B16" s="86">
        <f t="shared" si="2"/>
        <v>3</v>
      </c>
      <c r="C16" s="206" t="s">
        <v>110</v>
      </c>
      <c r="D16" s="207"/>
      <c r="E16" s="208" t="s">
        <v>66</v>
      </c>
      <c r="F16" s="209"/>
      <c r="G16" s="210" t="s">
        <v>110</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v>8</v>
      </c>
      <c r="AS16" s="135">
        <v>8</v>
      </c>
      <c r="AT16" s="136"/>
      <c r="AU16" s="216">
        <f>IF($AZ$3="４週",SUM(P16:AQ16),IF($AZ$3="暦月",SUM(P16:AT16),""))</f>
        <v>176</v>
      </c>
      <c r="AV16" s="217"/>
      <c r="AW16" s="218">
        <f t="shared" si="1"/>
        <v>41.06666666666667</v>
      </c>
      <c r="AX16" s="219"/>
      <c r="AY16" s="186"/>
      <c r="AZ16" s="187"/>
      <c r="BA16" s="187"/>
      <c r="BB16" s="187"/>
      <c r="BC16" s="187"/>
      <c r="BD16" s="188"/>
    </row>
    <row r="17" spans="1:56" ht="36.75" customHeight="1">
      <c r="A17" s="71"/>
      <c r="B17" s="86">
        <f t="shared" si="2"/>
        <v>4</v>
      </c>
      <c r="C17" s="206" t="s">
        <v>110</v>
      </c>
      <c r="D17" s="207"/>
      <c r="E17" s="208" t="s">
        <v>66</v>
      </c>
      <c r="F17" s="209"/>
      <c r="G17" s="210" t="s">
        <v>110</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v>8</v>
      </c>
      <c r="AS17" s="135">
        <v>8</v>
      </c>
      <c r="AT17" s="136"/>
      <c r="AU17" s="216">
        <f>IF($AZ$3="４週",SUM(P17:AQ17),IF($AZ$3="暦月",SUM(P17:AT17),""))</f>
        <v>176</v>
      </c>
      <c r="AV17" s="217"/>
      <c r="AW17" s="218">
        <f t="shared" si="1"/>
        <v>41.06666666666667</v>
      </c>
      <c r="AX17" s="219"/>
      <c r="AY17" s="186"/>
      <c r="AZ17" s="187"/>
      <c r="BA17" s="187"/>
      <c r="BB17" s="187"/>
      <c r="BC17" s="187"/>
      <c r="BD17" s="188"/>
    </row>
    <row r="18" spans="1:56" ht="36.75" customHeight="1">
      <c r="A18" s="71"/>
      <c r="B18" s="86">
        <f t="shared" si="2"/>
        <v>5</v>
      </c>
      <c r="C18" s="206" t="s">
        <v>110</v>
      </c>
      <c r="D18" s="207"/>
      <c r="E18" s="208" t="s">
        <v>119</v>
      </c>
      <c r="F18" s="209"/>
      <c r="G18" s="210" t="s">
        <v>110</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v>4</v>
      </c>
      <c r="AS18" s="135">
        <v>4</v>
      </c>
      <c r="AT18" s="136"/>
      <c r="AU18" s="216">
        <f t="shared" ref="AU18:AU31" si="3">IF($AZ$3="４週",SUM(P18:AQ18),IF($AZ$3="暦月",SUM(P18:AT18),""))</f>
        <v>88</v>
      </c>
      <c r="AV18" s="217"/>
      <c r="AW18" s="218">
        <f t="shared" si="1"/>
        <v>20.533333333333335</v>
      </c>
      <c r="AX18" s="219"/>
      <c r="AY18" s="186"/>
      <c r="AZ18" s="187"/>
      <c r="BA18" s="187"/>
      <c r="BB18" s="187"/>
      <c r="BC18" s="187"/>
      <c r="BD18" s="188"/>
    </row>
    <row r="19" spans="1:56" ht="36.75"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6.75"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6.75"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6.75"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6.75"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6.75"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6.75"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6.75"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6.75"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6.75"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6.75"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6.75"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6.75" customHeight="1" thickBot="1">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131</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528</v>
      </c>
      <c r="F36" s="177"/>
      <c r="G36" s="178">
        <f>SUMIFS($AW$14:$AX$31,$C$14:$D$31,"介護支援専門員",$E$14:$F$31,"A")</f>
        <v>123.20000000000002</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88</v>
      </c>
      <c r="F38" s="177"/>
      <c r="G38" s="178">
        <f>SUMIFS($AW$14:$AX$31,$C$14:$D$31,"介護支援専門員",$E$14:$F$31,"C")</f>
        <v>20.533333333333335</v>
      </c>
      <c r="H38" s="179"/>
      <c r="I38" s="112"/>
      <c r="J38" s="180">
        <v>88</v>
      </c>
      <c r="K38" s="181"/>
      <c r="L38" s="182">
        <v>20.53</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616</v>
      </c>
      <c r="F40" s="177"/>
      <c r="G40" s="178">
        <f>SUM(G36:H39)</f>
        <v>143.73333333333335</v>
      </c>
      <c r="H40" s="179"/>
      <c r="I40" s="112"/>
      <c r="J40" s="176">
        <f>SUM(J36:K39)</f>
        <v>88</v>
      </c>
      <c r="K40" s="177"/>
      <c r="L40" s="176">
        <f>SUM(L36:M39)</f>
        <v>20.53</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146</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対象時間数（当月合計）</v>
      </c>
      <c r="D44" s="98"/>
      <c r="E44" s="98"/>
      <c r="F44" s="98"/>
      <c r="G44" s="98"/>
      <c r="H44" s="98" t="str">
        <f>IF($J$42="週","週に勤務すべき時間数","当月に勤務すべき時間数")</f>
        <v>当月に勤務すべき時間数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88</v>
      </c>
      <c r="D45" s="171"/>
      <c r="E45" s="171"/>
      <c r="F45" s="172"/>
      <c r="G45" s="100" t="s">
        <v>28</v>
      </c>
      <c r="H45" s="159">
        <f>IF($J$42="週",$AV$5,$AZ$5)</f>
        <v>176</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120</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108</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146</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276" t="s">
        <v>93</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123</v>
      </c>
      <c r="AR6" s="60"/>
      <c r="AS6" s="155"/>
      <c r="AT6" s="155"/>
      <c r="AU6" s="155"/>
      <c r="AV6" s="60"/>
      <c r="AW6" s="60"/>
      <c r="AX6" s="156"/>
      <c r="AY6" s="60"/>
      <c r="AZ6" s="267">
        <v>100</v>
      </c>
      <c r="BA6" s="268"/>
      <c r="BB6" s="157" t="s">
        <v>122</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124</v>
      </c>
      <c r="D9" s="254"/>
      <c r="E9" s="259" t="s">
        <v>125</v>
      </c>
      <c r="F9" s="254"/>
      <c r="G9" s="259" t="s">
        <v>126</v>
      </c>
      <c r="H9" s="253"/>
      <c r="I9" s="253"/>
      <c r="J9" s="253"/>
      <c r="K9" s="254"/>
      <c r="L9" s="259" t="s">
        <v>127</v>
      </c>
      <c r="M9" s="253"/>
      <c r="N9" s="253"/>
      <c r="O9" s="262"/>
      <c r="P9" s="265" t="s">
        <v>128</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(10)1か月の勤務時間数合計</v>
      </c>
      <c r="AV9" s="238"/>
      <c r="AW9" s="237" t="s">
        <v>129</v>
      </c>
      <c r="AX9" s="238"/>
      <c r="AY9" s="245" t="s">
        <v>130</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e">
        <f>IF(AZ3="暦月",IF(DAY(DATE($X$2,$AB$2,29))=29,29,""),"")</f>
        <v>#VALUE!</v>
      </c>
      <c r="AS11" s="89" t="e">
        <f>IF(AZ3="暦月",IF(DAY(DATE($X$2,$AB$2,30))=30,30,""),"")</f>
        <v>#VALUE!</v>
      </c>
      <c r="AT11" s="94" t="e">
        <f>IF(AZ3="暦月",IF(DAY(DATE($X$2,$AB$2,31))=31,31,""),"")</f>
        <v>#VALUE!</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t="e">
        <f>IF(AR11=29,WEEKDAY(DATE($X$2,$AB$2,29)),0)</f>
        <v>#VALUE!</v>
      </c>
      <c r="AS12" s="89" t="e">
        <f>IF(AS11=30,WEEKDAY(DATE($X$2,$AB$2,30)),0)</f>
        <v>#VALUE!</v>
      </c>
      <c r="AT12" s="94" t="e">
        <f>IF(AT11=31,WEEKDAY(DATE($X$2,$AB$2,31)),0)</f>
        <v>#VALUE!</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e">
        <f>IF(AR12=1,"日",IF(AR12=2,"月",IF(AR12=3,"火",IF(AR12=4,"水",IF(AR12=5,"木",IF(AR12=6,"金",IF(AR12=0,"","土")))))))</f>
        <v>#VALUE!</v>
      </c>
      <c r="AS13" s="92" t="e">
        <f>IF(AS12=1,"日",IF(AS12=2,"月",IF(AS12=3,"火",IF(AS12=4,"水",IF(AS12=5,"木",IF(AS12=6,"金",IF(AS12=0,"","土")))))))</f>
        <v>#VALUE!</v>
      </c>
      <c r="AT13" s="95" t="e">
        <f>IF(AT12=1,"日",IF(AT12=2,"月",IF(AT12=3,"火",IF(AT12=4,"水",IF(AT12=5,"木",IF(AT12=6,"金",IF(AT12=0,"","土")))))))</f>
        <v>#VALUE!</v>
      </c>
      <c r="AU13" s="243"/>
      <c r="AV13" s="244"/>
      <c r="AW13" s="243"/>
      <c r="AX13" s="244"/>
      <c r="AY13" s="246"/>
      <c r="AZ13" s="246"/>
      <c r="BA13" s="246"/>
      <c r="BB13" s="246"/>
      <c r="BC13" s="246"/>
      <c r="BD13" s="246"/>
    </row>
    <row r="14" spans="1:57" ht="37.5" customHeight="1">
      <c r="A14" s="71"/>
      <c r="B14" s="85">
        <v>1</v>
      </c>
      <c r="C14" s="223" t="s">
        <v>2</v>
      </c>
      <c r="D14" s="224"/>
      <c r="E14" s="225"/>
      <c r="F14" s="226"/>
      <c r="G14" s="227" t="s">
        <v>112</v>
      </c>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t="e">
        <f t="shared" ref="AW14:AW31" si="22">IF($AZ$3="４週",AU14/4,IF($AZ$3="暦月",AU14/($AZ$7/7),""))</f>
        <v>#VALUE!</v>
      </c>
      <c r="AX14" s="236"/>
      <c r="AY14" s="220"/>
      <c r="AZ14" s="221"/>
      <c r="BA14" s="221"/>
      <c r="BB14" s="221"/>
      <c r="BC14" s="221"/>
      <c r="BD14" s="222"/>
    </row>
    <row r="15" spans="1:57" ht="37.5" customHeight="1">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t="e">
        <f t="shared" si="22"/>
        <v>#VALUE!</v>
      </c>
      <c r="AX15" s="219"/>
      <c r="AY15" s="186"/>
      <c r="AZ15" s="187"/>
      <c r="BA15" s="187"/>
      <c r="BB15" s="187"/>
      <c r="BC15" s="187"/>
      <c r="BD15" s="188"/>
    </row>
    <row r="16" spans="1:57" ht="37.5" customHeight="1">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t="e">
        <f t="shared" si="22"/>
        <v>#VALUE!</v>
      </c>
      <c r="AX16" s="219"/>
      <c r="AY16" s="186"/>
      <c r="AZ16" s="187"/>
      <c r="BA16" s="187"/>
      <c r="BB16" s="187"/>
      <c r="BC16" s="187"/>
      <c r="BD16" s="188"/>
    </row>
    <row r="17" spans="1:56" ht="37.5" customHeight="1">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t="e">
        <f t="shared" si="22"/>
        <v>#VALUE!</v>
      </c>
      <c r="AX17" s="219"/>
      <c r="AY17" s="186"/>
      <c r="AZ17" s="187"/>
      <c r="BA17" s="187"/>
      <c r="BB17" s="187"/>
      <c r="BC17" s="187"/>
      <c r="BD17" s="188"/>
    </row>
    <row r="18" spans="1:56" ht="37.5" customHeight="1">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t="e">
        <f t="shared" si="22"/>
        <v>#VALUE!</v>
      </c>
      <c r="AX18" s="219"/>
      <c r="AY18" s="186"/>
      <c r="AZ18" s="187"/>
      <c r="BA18" s="187"/>
      <c r="BB18" s="187"/>
      <c r="BC18" s="187"/>
      <c r="BD18" s="188"/>
    </row>
    <row r="19" spans="1:56" ht="37.5" customHeight="1">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t="e">
        <f t="shared" si="22"/>
        <v>#VALUE!</v>
      </c>
      <c r="AX19" s="219"/>
      <c r="AY19" s="186"/>
      <c r="AZ19" s="187"/>
      <c r="BA19" s="187"/>
      <c r="BB19" s="187"/>
      <c r="BC19" s="187"/>
      <c r="BD19" s="188"/>
    </row>
    <row r="20" spans="1:56" ht="37.5" customHeight="1">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t="e">
        <f t="shared" si="22"/>
        <v>#VALUE!</v>
      </c>
      <c r="AX20" s="219"/>
      <c r="AY20" s="186"/>
      <c r="AZ20" s="187"/>
      <c r="BA20" s="187"/>
      <c r="BB20" s="187"/>
      <c r="BC20" s="187"/>
      <c r="BD20" s="188"/>
    </row>
    <row r="21" spans="1:56" ht="37.5" customHeight="1">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t="e">
        <f t="shared" si="22"/>
        <v>#VALUE!</v>
      </c>
      <c r="AX21" s="219"/>
      <c r="AY21" s="186"/>
      <c r="AZ21" s="187"/>
      <c r="BA21" s="187"/>
      <c r="BB21" s="187"/>
      <c r="BC21" s="187"/>
      <c r="BD21" s="188"/>
    </row>
    <row r="22" spans="1:56" ht="37.5" customHeight="1">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t="e">
        <f t="shared" si="22"/>
        <v>#VALUE!</v>
      </c>
      <c r="AX22" s="219"/>
      <c r="AY22" s="186"/>
      <c r="AZ22" s="187"/>
      <c r="BA22" s="187"/>
      <c r="BB22" s="187"/>
      <c r="BC22" s="187"/>
      <c r="BD22" s="188"/>
    </row>
    <row r="23" spans="1:56" ht="37.5" customHeight="1">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t="e">
        <f t="shared" si="22"/>
        <v>#VALUE!</v>
      </c>
      <c r="AX23" s="219"/>
      <c r="AY23" s="186"/>
      <c r="AZ23" s="187"/>
      <c r="BA23" s="187"/>
      <c r="BB23" s="187"/>
      <c r="BC23" s="187"/>
      <c r="BD23" s="188"/>
    </row>
    <row r="24" spans="1:56" ht="37.5" customHeight="1">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t="e">
        <f t="shared" si="22"/>
        <v>#VALUE!</v>
      </c>
      <c r="AX24" s="219"/>
      <c r="AY24" s="186"/>
      <c r="AZ24" s="187"/>
      <c r="BA24" s="187"/>
      <c r="BB24" s="187"/>
      <c r="BC24" s="187"/>
      <c r="BD24" s="188"/>
    </row>
    <row r="25" spans="1:56" ht="37.5" customHeight="1">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t="e">
        <f t="shared" si="22"/>
        <v>#VALUE!</v>
      </c>
      <c r="AX25" s="219"/>
      <c r="AY25" s="186"/>
      <c r="AZ25" s="187"/>
      <c r="BA25" s="187"/>
      <c r="BB25" s="187"/>
      <c r="BC25" s="187"/>
      <c r="BD25" s="188"/>
    </row>
    <row r="26" spans="1:56" ht="37.5" customHeight="1">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t="e">
        <f t="shared" si="22"/>
        <v>#VALUE!</v>
      </c>
      <c r="AX26" s="219"/>
      <c r="AY26" s="186"/>
      <c r="AZ26" s="187"/>
      <c r="BA26" s="187"/>
      <c r="BB26" s="187"/>
      <c r="BC26" s="187"/>
      <c r="BD26" s="188"/>
    </row>
    <row r="27" spans="1:56" ht="37.5" customHeight="1">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t="e">
        <f t="shared" si="22"/>
        <v>#VALUE!</v>
      </c>
      <c r="AX27" s="219"/>
      <c r="AY27" s="186"/>
      <c r="AZ27" s="187"/>
      <c r="BA27" s="187"/>
      <c r="BB27" s="187"/>
      <c r="BC27" s="187"/>
      <c r="BD27" s="188"/>
    </row>
    <row r="28" spans="1:56" ht="37.5" customHeight="1">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t="e">
        <f t="shared" si="22"/>
        <v>#VALUE!</v>
      </c>
      <c r="AX28" s="219"/>
      <c r="AY28" s="186"/>
      <c r="AZ28" s="187"/>
      <c r="BA28" s="187"/>
      <c r="BB28" s="187"/>
      <c r="BC28" s="187"/>
      <c r="BD28" s="188"/>
    </row>
    <row r="29" spans="1:56" ht="37.5" customHeight="1">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t="e">
        <f t="shared" si="22"/>
        <v>#VALUE!</v>
      </c>
      <c r="AX29" s="219"/>
      <c r="AY29" s="186"/>
      <c r="AZ29" s="187"/>
      <c r="BA29" s="187"/>
      <c r="BB29" s="187"/>
      <c r="BC29" s="187"/>
      <c r="BD29" s="188"/>
    </row>
    <row r="30" spans="1:56" ht="37.5" customHeight="1">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t="e">
        <f t="shared" si="22"/>
        <v>#VALUE!</v>
      </c>
      <c r="AX30" s="219"/>
      <c r="AY30" s="186"/>
      <c r="AZ30" s="187"/>
      <c r="BA30" s="187"/>
      <c r="BB30" s="187"/>
      <c r="BC30" s="187"/>
      <c r="BD30" s="188"/>
    </row>
    <row r="31" spans="1:56" ht="37.5" customHeight="1" thickBot="1">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t="e">
        <f t="shared" si="22"/>
        <v>#VALUE!</v>
      </c>
      <c r="AX31" s="202"/>
      <c r="AY31" s="203"/>
      <c r="AZ31" s="204"/>
      <c r="BA31" s="204"/>
      <c r="BB31" s="204"/>
      <c r="BC31" s="204"/>
      <c r="BD31" s="205"/>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131</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168" t="s">
        <v>146</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対象時間数（当月合計）</v>
      </c>
      <c r="D44" s="98"/>
      <c r="E44" s="98"/>
      <c r="F44" s="98"/>
      <c r="G44" s="98"/>
      <c r="H44" s="98" t="str">
        <f>IF($J$42="週","週に勤務すべき時間数","当月に勤務すべき時間数")</f>
        <v>当月に勤務すべき時間数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170">
        <f>IF($J$42="週",L40,J40)</f>
        <v>0</v>
      </c>
      <c r="D45" s="171"/>
      <c r="E45" s="171"/>
      <c r="F45" s="172"/>
      <c r="G45" s="145" t="s">
        <v>28</v>
      </c>
      <c r="H45" s="159">
        <f>IF($J$42="週",$AV$5,$AZ$5)</f>
        <v>160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120</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70" zoomScaleNormal="10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108</v>
      </c>
      <c r="AN1" s="273"/>
      <c r="AO1" s="273"/>
      <c r="AP1" s="273"/>
      <c r="AQ1" s="273"/>
      <c r="AR1" s="273"/>
      <c r="AS1" s="273"/>
      <c r="AT1" s="273"/>
      <c r="AU1" s="273"/>
      <c r="AV1" s="273"/>
      <c r="AW1" s="273"/>
      <c r="AX1" s="273"/>
      <c r="AY1" s="273"/>
      <c r="AZ1" s="273"/>
      <c r="BA1" s="27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4"/>
      <c r="V2" s="274"/>
      <c r="W2" s="39" t="s">
        <v>16</v>
      </c>
      <c r="X2" s="275" t="str">
        <f>IF(U2=0,"",YEAR(DATE(2018+U2,1,1)))</f>
        <v/>
      </c>
      <c r="Y2" s="275"/>
      <c r="Z2" s="41" t="s">
        <v>20</v>
      </c>
      <c r="AA2" s="41" t="s">
        <v>21</v>
      </c>
      <c r="AB2" s="274"/>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146</v>
      </c>
      <c r="BA3" s="276"/>
      <c r="BB3" s="276"/>
      <c r="BC3" s="27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276" t="s">
        <v>93</v>
      </c>
      <c r="BA4" s="276"/>
      <c r="BB4" s="276"/>
      <c r="BC4" s="27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123</v>
      </c>
      <c r="AR6" s="60"/>
      <c r="AS6" s="155"/>
      <c r="AT6" s="155"/>
      <c r="AU6" s="155"/>
      <c r="AV6" s="60"/>
      <c r="AW6" s="60"/>
      <c r="AX6" s="156"/>
      <c r="AY6" s="60"/>
      <c r="AZ6" s="267">
        <v>100</v>
      </c>
      <c r="BA6" s="268"/>
      <c r="BB6" s="157" t="s">
        <v>122</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t="e">
        <f>DAY(EOMONTH(DATE(X2,AB2,1),0))</f>
        <v>#VALUE!</v>
      </c>
      <c r="BA7" s="272"/>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250" t="s">
        <v>26</v>
      </c>
      <c r="C9" s="253" t="s">
        <v>124</v>
      </c>
      <c r="D9" s="254"/>
      <c r="E9" s="259" t="s">
        <v>125</v>
      </c>
      <c r="F9" s="254"/>
      <c r="G9" s="259" t="s">
        <v>126</v>
      </c>
      <c r="H9" s="253"/>
      <c r="I9" s="253"/>
      <c r="J9" s="253"/>
      <c r="K9" s="254"/>
      <c r="L9" s="259" t="s">
        <v>127</v>
      </c>
      <c r="M9" s="253"/>
      <c r="N9" s="253"/>
      <c r="O9" s="262"/>
      <c r="P9" s="265" t="s">
        <v>128</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(11)1か月の勤務時間数合計</v>
      </c>
      <c r="AV9" s="238"/>
      <c r="AW9" s="237" t="s">
        <v>129</v>
      </c>
      <c r="AX9" s="238"/>
      <c r="AY9" s="245" t="s">
        <v>130</v>
      </c>
      <c r="AZ9" s="245"/>
      <c r="BA9" s="245"/>
      <c r="BB9" s="245"/>
      <c r="BC9" s="245"/>
      <c r="BD9" s="245"/>
    </row>
    <row r="10" spans="1:57" ht="20.25" customHeight="1" thickBot="1">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c r="A11" s="71"/>
      <c r="B11" s="251"/>
      <c r="C11" s="255"/>
      <c r="D11" s="256"/>
      <c r="E11" s="260"/>
      <c r="F11" s="256"/>
      <c r="G11" s="260"/>
      <c r="H11" s="255"/>
      <c r="I11" s="255"/>
      <c r="J11" s="255"/>
      <c r="K11" s="256"/>
      <c r="L11" s="260"/>
      <c r="M11" s="255"/>
      <c r="N11" s="255"/>
      <c r="O11" s="263"/>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e">
        <f>IF(AZ3="暦月",IF(DAY(DATE($X$2,$AB$2,29))=29,29,""),"")</f>
        <v>#VALUE!</v>
      </c>
      <c r="AS11" s="89" t="e">
        <f>IF(AZ3="暦月",IF(DAY(DATE($X$2,$AB$2,30))=30,30,""),"")</f>
        <v>#VALUE!</v>
      </c>
      <c r="AT11" s="90" t="e">
        <f>IF(AZ3="暦月",IF(DAY(DATE($X$2,$AB$2,31))=31,31,""),"")</f>
        <v>#VALUE!</v>
      </c>
      <c r="AU11" s="239"/>
      <c r="AV11" s="240"/>
      <c r="AW11" s="239"/>
      <c r="AX11" s="240"/>
      <c r="AY11" s="245"/>
      <c r="AZ11" s="245"/>
      <c r="BA11" s="245"/>
      <c r="BB11" s="245"/>
      <c r="BC11" s="245"/>
      <c r="BD11" s="245"/>
    </row>
    <row r="12" spans="1:57" ht="20.25" hidden="1" customHeight="1" thickBot="1">
      <c r="A12" s="71"/>
      <c r="B12" s="251"/>
      <c r="C12" s="255"/>
      <c r="D12" s="256"/>
      <c r="E12" s="260"/>
      <c r="F12" s="256"/>
      <c r="G12" s="260"/>
      <c r="H12" s="255"/>
      <c r="I12" s="255"/>
      <c r="J12" s="255"/>
      <c r="K12" s="256"/>
      <c r="L12" s="260"/>
      <c r="M12" s="255"/>
      <c r="N12" s="255"/>
      <c r="O12" s="263"/>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t="e">
        <f>IF(AR11=29,WEEKDAY(DATE($X$2,$AB$2,29)),0)</f>
        <v>#VALUE!</v>
      </c>
      <c r="AS12" s="89" t="e">
        <f>IF(AS11=30,WEEKDAY(DATE($X$2,$AB$2,30)),0)</f>
        <v>#VALUE!</v>
      </c>
      <c r="AT12" s="90" t="e">
        <f>IF(AT11=31,WEEKDAY(DATE($X$2,$AB$2,31)),0)</f>
        <v>#VALUE!</v>
      </c>
      <c r="AU12" s="241"/>
      <c r="AV12" s="242"/>
      <c r="AW12" s="241"/>
      <c r="AX12" s="242"/>
      <c r="AY12" s="246"/>
      <c r="AZ12" s="246"/>
      <c r="BA12" s="246"/>
      <c r="BB12" s="246"/>
      <c r="BC12" s="246"/>
      <c r="BD12" s="246"/>
    </row>
    <row r="13" spans="1:57" ht="20.25" customHeight="1" thickBot="1">
      <c r="A13" s="71"/>
      <c r="B13" s="252"/>
      <c r="C13" s="257"/>
      <c r="D13" s="258"/>
      <c r="E13" s="261"/>
      <c r="F13" s="258"/>
      <c r="G13" s="261"/>
      <c r="H13" s="257"/>
      <c r="I13" s="257"/>
      <c r="J13" s="257"/>
      <c r="K13" s="258"/>
      <c r="L13" s="261"/>
      <c r="M13" s="257"/>
      <c r="N13" s="257"/>
      <c r="O13" s="264"/>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e">
        <f>IF(AR12=1,"日",IF(AR12=2,"月",IF(AR12=3,"火",IF(AR12=4,"水",IF(AR12=5,"木",IF(AR12=6,"金",IF(AR12=0,"","土")))))))</f>
        <v>#VALUE!</v>
      </c>
      <c r="AS13" s="92" t="e">
        <f>IF(AS12=1,"日",IF(AS12=2,"月",IF(AS12=3,"火",IF(AS12=4,"水",IF(AS12=5,"木",IF(AS12=6,"金",IF(AS12=0,"","土")))))))</f>
        <v>#VALUE!</v>
      </c>
      <c r="AT13" s="92" t="e">
        <f>IF(AT12=1,"日",IF(AT12=2,"月",IF(AT12=3,"火",IF(AT12=4,"水",IF(AT12=5,"木",IF(AT12=6,"金",IF(AT12=0,"","土")))))))</f>
        <v>#VALUE!</v>
      </c>
      <c r="AU13" s="243"/>
      <c r="AV13" s="244"/>
      <c r="AW13" s="243"/>
      <c r="AX13" s="244"/>
      <c r="AY13" s="245"/>
      <c r="AZ13" s="245"/>
      <c r="BA13" s="245"/>
      <c r="BB13" s="245"/>
      <c r="BC13" s="245"/>
      <c r="BD13" s="245"/>
    </row>
    <row r="14" spans="1:57" ht="34.5" customHeight="1">
      <c r="A14" s="71"/>
      <c r="B14" s="110">
        <v>1</v>
      </c>
      <c r="C14" s="223" t="s">
        <v>2</v>
      </c>
      <c r="D14" s="224"/>
      <c r="E14" s="225"/>
      <c r="F14" s="226"/>
      <c r="G14" s="227" t="s">
        <v>112</v>
      </c>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t="e">
        <f t="shared" ref="AW14:AW45" si="1">IF($AZ$3="４週",AU14/4,IF($AZ$3="暦月",AU14/($AZ$7/7),""))</f>
        <v>#VALUE!</v>
      </c>
      <c r="AX14" s="236"/>
      <c r="AY14" s="220"/>
      <c r="AZ14" s="221"/>
      <c r="BA14" s="221"/>
      <c r="BB14" s="221"/>
      <c r="BC14" s="221"/>
      <c r="BD14" s="222"/>
    </row>
    <row r="15" spans="1:57" ht="34.5" customHeight="1">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t="e">
        <f t="shared" si="1"/>
        <v>#VALUE!</v>
      </c>
      <c r="AX15" s="219"/>
      <c r="AY15" s="186"/>
      <c r="AZ15" s="187"/>
      <c r="BA15" s="187"/>
      <c r="BB15" s="187"/>
      <c r="BC15" s="187"/>
      <c r="BD15" s="188"/>
    </row>
    <row r="16" spans="1:57" ht="34.5" customHeight="1">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t="e">
        <f t="shared" si="1"/>
        <v>#VALUE!</v>
      </c>
      <c r="AX16" s="219"/>
      <c r="AY16" s="186"/>
      <c r="AZ16" s="187"/>
      <c r="BA16" s="187"/>
      <c r="BB16" s="187"/>
      <c r="BC16" s="187"/>
      <c r="BD16" s="188"/>
    </row>
    <row r="17" spans="1:56" ht="34.5" customHeight="1">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t="e">
        <f t="shared" si="1"/>
        <v>#VALUE!</v>
      </c>
      <c r="AX17" s="219"/>
      <c r="AY17" s="186"/>
      <c r="AZ17" s="187"/>
      <c r="BA17" s="187"/>
      <c r="BB17" s="187"/>
      <c r="BC17" s="187"/>
      <c r="BD17" s="188"/>
    </row>
    <row r="18" spans="1:56" ht="34.5" customHeight="1">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t="e">
        <f t="shared" si="1"/>
        <v>#VALUE!</v>
      </c>
      <c r="AX18" s="219"/>
      <c r="AY18" s="186"/>
      <c r="AZ18" s="187"/>
      <c r="BA18" s="187"/>
      <c r="BB18" s="187"/>
      <c r="BC18" s="187"/>
      <c r="BD18" s="188"/>
    </row>
    <row r="19" spans="1:56" ht="34.5" customHeight="1">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t="e">
        <f t="shared" si="1"/>
        <v>#VALUE!</v>
      </c>
      <c r="AX19" s="219"/>
      <c r="AY19" s="186"/>
      <c r="AZ19" s="187"/>
      <c r="BA19" s="187"/>
      <c r="BB19" s="187"/>
      <c r="BC19" s="187"/>
      <c r="BD19" s="188"/>
    </row>
    <row r="20" spans="1:56" ht="34.5" customHeight="1">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t="e">
        <f t="shared" si="1"/>
        <v>#VALUE!</v>
      </c>
      <c r="AX20" s="219"/>
      <c r="AY20" s="186"/>
      <c r="AZ20" s="187"/>
      <c r="BA20" s="187"/>
      <c r="BB20" s="187"/>
      <c r="BC20" s="187"/>
      <c r="BD20" s="188"/>
    </row>
    <row r="21" spans="1:56" ht="34.5" customHeight="1">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t="e">
        <f t="shared" si="1"/>
        <v>#VALUE!</v>
      </c>
      <c r="AX21" s="219"/>
      <c r="AY21" s="186"/>
      <c r="AZ21" s="187"/>
      <c r="BA21" s="187"/>
      <c r="BB21" s="187"/>
      <c r="BC21" s="187"/>
      <c r="BD21" s="188"/>
    </row>
    <row r="22" spans="1:56" ht="34.5" customHeight="1">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t="e">
        <f t="shared" si="1"/>
        <v>#VALUE!</v>
      </c>
      <c r="AX22" s="219"/>
      <c r="AY22" s="186"/>
      <c r="AZ22" s="187"/>
      <c r="BA22" s="187"/>
      <c r="BB22" s="187"/>
      <c r="BC22" s="187"/>
      <c r="BD22" s="188"/>
    </row>
    <row r="23" spans="1:56" ht="34.5" customHeight="1">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t="e">
        <f t="shared" si="1"/>
        <v>#VALUE!</v>
      </c>
      <c r="AX23" s="219"/>
      <c r="AY23" s="186"/>
      <c r="AZ23" s="187"/>
      <c r="BA23" s="187"/>
      <c r="BB23" s="187"/>
      <c r="BC23" s="187"/>
      <c r="BD23" s="188"/>
    </row>
    <row r="24" spans="1:56" ht="34.5" customHeight="1">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t="e">
        <f t="shared" si="1"/>
        <v>#VALUE!</v>
      </c>
      <c r="AX24" s="219"/>
      <c r="AY24" s="186"/>
      <c r="AZ24" s="187"/>
      <c r="BA24" s="187"/>
      <c r="BB24" s="187"/>
      <c r="BC24" s="187"/>
      <c r="BD24" s="188"/>
    </row>
    <row r="25" spans="1:56" ht="34.5" customHeight="1">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t="e">
        <f t="shared" si="1"/>
        <v>#VALUE!</v>
      </c>
      <c r="AX25" s="219"/>
      <c r="AY25" s="186"/>
      <c r="AZ25" s="187"/>
      <c r="BA25" s="187"/>
      <c r="BB25" s="187"/>
      <c r="BC25" s="187"/>
      <c r="BD25" s="188"/>
    </row>
    <row r="26" spans="1:56" ht="34.5" customHeight="1">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t="e">
        <f t="shared" si="1"/>
        <v>#VALUE!</v>
      </c>
      <c r="AX26" s="219"/>
      <c r="AY26" s="186"/>
      <c r="AZ26" s="187"/>
      <c r="BA26" s="187"/>
      <c r="BB26" s="187"/>
      <c r="BC26" s="187"/>
      <c r="BD26" s="188"/>
    </row>
    <row r="27" spans="1:56" ht="34.5" customHeight="1">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t="e">
        <f t="shared" si="1"/>
        <v>#VALUE!</v>
      </c>
      <c r="AX27" s="219"/>
      <c r="AY27" s="186"/>
      <c r="AZ27" s="187"/>
      <c r="BA27" s="187"/>
      <c r="BB27" s="187"/>
      <c r="BC27" s="187"/>
      <c r="BD27" s="188"/>
    </row>
    <row r="28" spans="1:56" ht="34.5" customHeight="1">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t="e">
        <f t="shared" si="1"/>
        <v>#VALUE!</v>
      </c>
      <c r="AX28" s="219"/>
      <c r="AY28" s="186"/>
      <c r="AZ28" s="187"/>
      <c r="BA28" s="187"/>
      <c r="BB28" s="187"/>
      <c r="BC28" s="187"/>
      <c r="BD28" s="188"/>
    </row>
    <row r="29" spans="1:56" ht="34.5" customHeight="1">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t="e">
        <f t="shared" si="1"/>
        <v>#VALUE!</v>
      </c>
      <c r="AX29" s="219"/>
      <c r="AY29" s="186"/>
      <c r="AZ29" s="187"/>
      <c r="BA29" s="187"/>
      <c r="BB29" s="187"/>
      <c r="BC29" s="187"/>
      <c r="BD29" s="188"/>
    </row>
    <row r="30" spans="1:56" ht="34.5" customHeight="1">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t="e">
        <f t="shared" si="1"/>
        <v>#VALUE!</v>
      </c>
      <c r="AX30" s="219"/>
      <c r="AY30" s="186"/>
      <c r="AZ30" s="187"/>
      <c r="BA30" s="187"/>
      <c r="BB30" s="187"/>
      <c r="BC30" s="187"/>
      <c r="BD30" s="188"/>
    </row>
    <row r="31" spans="1:56" ht="34.5" customHeight="1">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t="e">
        <f t="shared" si="1"/>
        <v>#VALUE!</v>
      </c>
      <c r="AX31" s="219"/>
      <c r="AY31" s="186"/>
      <c r="AZ31" s="187"/>
      <c r="BA31" s="187"/>
      <c r="BB31" s="187"/>
      <c r="BC31" s="187"/>
      <c r="BD31" s="188"/>
    </row>
    <row r="32" spans="1:56" ht="34.5" customHeight="1">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t="e">
        <f t="shared" si="1"/>
        <v>#VALUE!</v>
      </c>
      <c r="AX32" s="219"/>
      <c r="AY32" s="186"/>
      <c r="AZ32" s="187"/>
      <c r="BA32" s="187"/>
      <c r="BB32" s="187"/>
      <c r="BC32" s="187"/>
      <c r="BD32" s="188"/>
    </row>
    <row r="33" spans="1:56" ht="34.5" customHeight="1">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t="e">
        <f t="shared" si="1"/>
        <v>#VALUE!</v>
      </c>
      <c r="AX33" s="219"/>
      <c r="AY33" s="186"/>
      <c r="AZ33" s="187"/>
      <c r="BA33" s="187"/>
      <c r="BB33" s="187"/>
      <c r="BC33" s="187"/>
      <c r="BD33" s="188"/>
    </row>
    <row r="34" spans="1:56" ht="34.5" customHeight="1">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t="e">
        <f t="shared" si="1"/>
        <v>#VALUE!</v>
      </c>
      <c r="AX34" s="219"/>
      <c r="AY34" s="186"/>
      <c r="AZ34" s="187"/>
      <c r="BA34" s="187"/>
      <c r="BB34" s="187"/>
      <c r="BC34" s="187"/>
      <c r="BD34" s="188"/>
    </row>
    <row r="35" spans="1:56" ht="34.5" customHeight="1">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t="e">
        <f t="shared" si="1"/>
        <v>#VALUE!</v>
      </c>
      <c r="AX35" s="219"/>
      <c r="AY35" s="186"/>
      <c r="AZ35" s="187"/>
      <c r="BA35" s="187"/>
      <c r="BB35" s="187"/>
      <c r="BC35" s="187"/>
      <c r="BD35" s="188"/>
    </row>
    <row r="36" spans="1:56" ht="34.5" customHeight="1">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t="e">
        <f t="shared" si="1"/>
        <v>#VALUE!</v>
      </c>
      <c r="AX36" s="219"/>
      <c r="AY36" s="186"/>
      <c r="AZ36" s="187"/>
      <c r="BA36" s="187"/>
      <c r="BB36" s="187"/>
      <c r="BC36" s="187"/>
      <c r="BD36" s="188"/>
    </row>
    <row r="37" spans="1:56" ht="34.5" customHeight="1">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t="e">
        <f t="shared" si="1"/>
        <v>#VALUE!</v>
      </c>
      <c r="AX37" s="219"/>
      <c r="AY37" s="186"/>
      <c r="AZ37" s="187"/>
      <c r="BA37" s="187"/>
      <c r="BB37" s="187"/>
      <c r="BC37" s="187"/>
      <c r="BD37" s="188"/>
    </row>
    <row r="38" spans="1:56" ht="34.5" customHeight="1">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t="e">
        <f t="shared" si="1"/>
        <v>#VALUE!</v>
      </c>
      <c r="AX38" s="219"/>
      <c r="AY38" s="186"/>
      <c r="AZ38" s="187"/>
      <c r="BA38" s="187"/>
      <c r="BB38" s="187"/>
      <c r="BC38" s="187"/>
      <c r="BD38" s="188"/>
    </row>
    <row r="39" spans="1:56" ht="34.5" customHeight="1">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t="e">
        <f t="shared" si="1"/>
        <v>#VALUE!</v>
      </c>
      <c r="AX39" s="219"/>
      <c r="AY39" s="186"/>
      <c r="AZ39" s="187"/>
      <c r="BA39" s="187"/>
      <c r="BB39" s="187"/>
      <c r="BC39" s="187"/>
      <c r="BD39" s="188"/>
    </row>
    <row r="40" spans="1:56" ht="34.5" customHeight="1">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t="e">
        <f t="shared" si="1"/>
        <v>#VALUE!</v>
      </c>
      <c r="AX40" s="219"/>
      <c r="AY40" s="186"/>
      <c r="AZ40" s="187"/>
      <c r="BA40" s="187"/>
      <c r="BB40" s="187"/>
      <c r="BC40" s="187"/>
      <c r="BD40" s="188"/>
    </row>
    <row r="41" spans="1:56" ht="34.5" customHeight="1">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t="e">
        <f t="shared" si="1"/>
        <v>#VALUE!</v>
      </c>
      <c r="AX41" s="219"/>
      <c r="AY41" s="186"/>
      <c r="AZ41" s="187"/>
      <c r="BA41" s="187"/>
      <c r="BB41" s="187"/>
      <c r="BC41" s="187"/>
      <c r="BD41" s="188"/>
    </row>
    <row r="42" spans="1:56" ht="34.5" customHeight="1">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t="e">
        <f t="shared" si="1"/>
        <v>#VALUE!</v>
      </c>
      <c r="AX42" s="219"/>
      <c r="AY42" s="186"/>
      <c r="AZ42" s="187"/>
      <c r="BA42" s="187"/>
      <c r="BB42" s="187"/>
      <c r="BC42" s="187"/>
      <c r="BD42" s="188"/>
    </row>
    <row r="43" spans="1:56" ht="34.5" customHeight="1">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t="e">
        <f t="shared" si="1"/>
        <v>#VALUE!</v>
      </c>
      <c r="AX43" s="219"/>
      <c r="AY43" s="186"/>
      <c r="AZ43" s="187"/>
      <c r="BA43" s="187"/>
      <c r="BB43" s="187"/>
      <c r="BC43" s="187"/>
      <c r="BD43" s="188"/>
    </row>
    <row r="44" spans="1:56" ht="34.5" customHeight="1">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t="e">
        <f t="shared" si="1"/>
        <v>#VALUE!</v>
      </c>
      <c r="AX44" s="219"/>
      <c r="AY44" s="186"/>
      <c r="AZ44" s="187"/>
      <c r="BA44" s="187"/>
      <c r="BB44" s="187"/>
      <c r="BC44" s="187"/>
      <c r="BD44" s="188"/>
    </row>
    <row r="45" spans="1:56" ht="34.5" customHeight="1">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t="e">
        <f t="shared" si="1"/>
        <v>#VALUE!</v>
      </c>
      <c r="AX45" s="219"/>
      <c r="AY45" s="186"/>
      <c r="AZ45" s="187"/>
      <c r="BA45" s="187"/>
      <c r="BB45" s="187"/>
      <c r="BC45" s="187"/>
      <c r="BD45" s="188"/>
    </row>
    <row r="46" spans="1:56" ht="34.5" customHeight="1">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t="e">
        <f t="shared" ref="AW46:AW77" si="7">IF($AZ$3="４週",AU46/4,IF($AZ$3="暦月",AU46/($AZ$7/7),""))</f>
        <v>#VALUE!</v>
      </c>
      <c r="AX46" s="219"/>
      <c r="AY46" s="186"/>
      <c r="AZ46" s="187"/>
      <c r="BA46" s="187"/>
      <c r="BB46" s="187"/>
      <c r="BC46" s="187"/>
      <c r="BD46" s="188"/>
    </row>
    <row r="47" spans="1:56" ht="34.5" customHeight="1">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t="e">
        <f t="shared" si="7"/>
        <v>#VALUE!</v>
      </c>
      <c r="AX47" s="219"/>
      <c r="AY47" s="186"/>
      <c r="AZ47" s="187"/>
      <c r="BA47" s="187"/>
      <c r="BB47" s="187"/>
      <c r="BC47" s="187"/>
      <c r="BD47" s="188"/>
    </row>
    <row r="48" spans="1:56" ht="34.5" customHeight="1">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t="e">
        <f t="shared" si="7"/>
        <v>#VALUE!</v>
      </c>
      <c r="AX48" s="219"/>
      <c r="AY48" s="186"/>
      <c r="AZ48" s="187"/>
      <c r="BA48" s="187"/>
      <c r="BB48" s="187"/>
      <c r="BC48" s="187"/>
      <c r="BD48" s="188"/>
    </row>
    <row r="49" spans="1:56" ht="34.5" customHeight="1">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t="e">
        <f t="shared" si="7"/>
        <v>#VALUE!</v>
      </c>
      <c r="AX49" s="219"/>
      <c r="AY49" s="186"/>
      <c r="AZ49" s="187"/>
      <c r="BA49" s="187"/>
      <c r="BB49" s="187"/>
      <c r="BC49" s="187"/>
      <c r="BD49" s="188"/>
    </row>
    <row r="50" spans="1:56" ht="34.5" customHeight="1">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t="e">
        <f t="shared" si="7"/>
        <v>#VALUE!</v>
      </c>
      <c r="AX50" s="219"/>
      <c r="AY50" s="186"/>
      <c r="AZ50" s="187"/>
      <c r="BA50" s="187"/>
      <c r="BB50" s="187"/>
      <c r="BC50" s="187"/>
      <c r="BD50" s="188"/>
    </row>
    <row r="51" spans="1:56" ht="34.5" customHeight="1">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t="e">
        <f t="shared" si="7"/>
        <v>#VALUE!</v>
      </c>
      <c r="AX51" s="219"/>
      <c r="AY51" s="186"/>
      <c r="AZ51" s="187"/>
      <c r="BA51" s="187"/>
      <c r="BB51" s="187"/>
      <c r="BC51" s="187"/>
      <c r="BD51" s="188"/>
    </row>
    <row r="52" spans="1:56" ht="34.5" customHeight="1">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t="e">
        <f t="shared" si="7"/>
        <v>#VALUE!</v>
      </c>
      <c r="AX52" s="219"/>
      <c r="AY52" s="186"/>
      <c r="AZ52" s="187"/>
      <c r="BA52" s="187"/>
      <c r="BB52" s="187"/>
      <c r="BC52" s="187"/>
      <c r="BD52" s="188"/>
    </row>
    <row r="53" spans="1:56" ht="34.5" customHeight="1">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t="e">
        <f t="shared" si="7"/>
        <v>#VALUE!</v>
      </c>
      <c r="AX53" s="219"/>
      <c r="AY53" s="186"/>
      <c r="AZ53" s="187"/>
      <c r="BA53" s="187"/>
      <c r="BB53" s="187"/>
      <c r="BC53" s="187"/>
      <c r="BD53" s="188"/>
    </row>
    <row r="54" spans="1:56" ht="34.5" customHeight="1">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t="e">
        <f t="shared" si="7"/>
        <v>#VALUE!</v>
      </c>
      <c r="AX54" s="219"/>
      <c r="AY54" s="186"/>
      <c r="AZ54" s="187"/>
      <c r="BA54" s="187"/>
      <c r="BB54" s="187"/>
      <c r="BC54" s="187"/>
      <c r="BD54" s="188"/>
    </row>
    <row r="55" spans="1:56" ht="34.5" customHeight="1">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t="e">
        <f t="shared" si="7"/>
        <v>#VALUE!</v>
      </c>
      <c r="AX55" s="219"/>
      <c r="AY55" s="186"/>
      <c r="AZ55" s="187"/>
      <c r="BA55" s="187"/>
      <c r="BB55" s="187"/>
      <c r="BC55" s="187"/>
      <c r="BD55" s="188"/>
    </row>
    <row r="56" spans="1:56" ht="34.5" customHeight="1">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t="e">
        <f t="shared" si="7"/>
        <v>#VALUE!</v>
      </c>
      <c r="AX56" s="219"/>
      <c r="AY56" s="186"/>
      <c r="AZ56" s="187"/>
      <c r="BA56" s="187"/>
      <c r="BB56" s="187"/>
      <c r="BC56" s="187"/>
      <c r="BD56" s="188"/>
    </row>
    <row r="57" spans="1:56" ht="34.5" customHeight="1">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t="e">
        <f t="shared" si="7"/>
        <v>#VALUE!</v>
      </c>
      <c r="AX57" s="219"/>
      <c r="AY57" s="186"/>
      <c r="AZ57" s="187"/>
      <c r="BA57" s="187"/>
      <c r="BB57" s="187"/>
      <c r="BC57" s="187"/>
      <c r="BD57" s="188"/>
    </row>
    <row r="58" spans="1:56" ht="34.5" customHeight="1">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t="e">
        <f t="shared" si="7"/>
        <v>#VALUE!</v>
      </c>
      <c r="AX58" s="219"/>
      <c r="AY58" s="186"/>
      <c r="AZ58" s="187"/>
      <c r="BA58" s="187"/>
      <c r="BB58" s="187"/>
      <c r="BC58" s="187"/>
      <c r="BD58" s="188"/>
    </row>
    <row r="59" spans="1:56" ht="34.5" customHeight="1">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t="e">
        <f t="shared" si="7"/>
        <v>#VALUE!</v>
      </c>
      <c r="AX59" s="219"/>
      <c r="AY59" s="186"/>
      <c r="AZ59" s="187"/>
      <c r="BA59" s="187"/>
      <c r="BB59" s="187"/>
      <c r="BC59" s="187"/>
      <c r="BD59" s="188"/>
    </row>
    <row r="60" spans="1:56" ht="34.5" customHeight="1">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t="e">
        <f t="shared" si="7"/>
        <v>#VALUE!</v>
      </c>
      <c r="AX60" s="219"/>
      <c r="AY60" s="186"/>
      <c r="AZ60" s="187"/>
      <c r="BA60" s="187"/>
      <c r="BB60" s="187"/>
      <c r="BC60" s="187"/>
      <c r="BD60" s="188"/>
    </row>
    <row r="61" spans="1:56" ht="34.5" customHeight="1">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t="e">
        <f t="shared" si="7"/>
        <v>#VALUE!</v>
      </c>
      <c r="AX61" s="219"/>
      <c r="AY61" s="186"/>
      <c r="AZ61" s="187"/>
      <c r="BA61" s="187"/>
      <c r="BB61" s="187"/>
      <c r="BC61" s="187"/>
      <c r="BD61" s="188"/>
    </row>
    <row r="62" spans="1:56" ht="34.5" customHeight="1">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t="e">
        <f t="shared" si="7"/>
        <v>#VALUE!</v>
      </c>
      <c r="AX62" s="219"/>
      <c r="AY62" s="186"/>
      <c r="AZ62" s="187"/>
      <c r="BA62" s="187"/>
      <c r="BB62" s="187"/>
      <c r="BC62" s="187"/>
      <c r="BD62" s="188"/>
    </row>
    <row r="63" spans="1:56" ht="34.5" customHeight="1">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t="e">
        <f t="shared" si="7"/>
        <v>#VALUE!</v>
      </c>
      <c r="AX63" s="219"/>
      <c r="AY63" s="186"/>
      <c r="AZ63" s="187"/>
      <c r="BA63" s="187"/>
      <c r="BB63" s="187"/>
      <c r="BC63" s="187"/>
      <c r="BD63" s="188"/>
    </row>
    <row r="64" spans="1:56" ht="34.5" customHeight="1">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t="e">
        <f t="shared" si="7"/>
        <v>#VALUE!</v>
      </c>
      <c r="AX64" s="219"/>
      <c r="AY64" s="186"/>
      <c r="AZ64" s="187"/>
      <c r="BA64" s="187"/>
      <c r="BB64" s="187"/>
      <c r="BC64" s="187"/>
      <c r="BD64" s="188"/>
    </row>
    <row r="65" spans="1:56" ht="34.5" customHeight="1">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t="e">
        <f t="shared" si="7"/>
        <v>#VALUE!</v>
      </c>
      <c r="AX65" s="219"/>
      <c r="AY65" s="186"/>
      <c r="AZ65" s="187"/>
      <c r="BA65" s="187"/>
      <c r="BB65" s="187"/>
      <c r="BC65" s="187"/>
      <c r="BD65" s="188"/>
    </row>
    <row r="66" spans="1:56" ht="34.5" customHeight="1">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t="e">
        <f t="shared" si="7"/>
        <v>#VALUE!</v>
      </c>
      <c r="AX66" s="219"/>
      <c r="AY66" s="186"/>
      <c r="AZ66" s="187"/>
      <c r="BA66" s="187"/>
      <c r="BB66" s="187"/>
      <c r="BC66" s="187"/>
      <c r="BD66" s="188"/>
    </row>
    <row r="67" spans="1:56" ht="34.5" customHeight="1">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t="e">
        <f t="shared" si="7"/>
        <v>#VALUE!</v>
      </c>
      <c r="AX67" s="219"/>
      <c r="AY67" s="186"/>
      <c r="AZ67" s="187"/>
      <c r="BA67" s="187"/>
      <c r="BB67" s="187"/>
      <c r="BC67" s="187"/>
      <c r="BD67" s="188"/>
    </row>
    <row r="68" spans="1:56" ht="34.5" customHeight="1">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t="e">
        <f t="shared" si="7"/>
        <v>#VALUE!</v>
      </c>
      <c r="AX68" s="219"/>
      <c r="AY68" s="186"/>
      <c r="AZ68" s="187"/>
      <c r="BA68" s="187"/>
      <c r="BB68" s="187"/>
      <c r="BC68" s="187"/>
      <c r="BD68" s="188"/>
    </row>
    <row r="69" spans="1:56" ht="34.5" customHeight="1">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t="e">
        <f t="shared" si="7"/>
        <v>#VALUE!</v>
      </c>
      <c r="AX69" s="219"/>
      <c r="AY69" s="186"/>
      <c r="AZ69" s="187"/>
      <c r="BA69" s="187"/>
      <c r="BB69" s="187"/>
      <c r="BC69" s="187"/>
      <c r="BD69" s="188"/>
    </row>
    <row r="70" spans="1:56" ht="34.5" customHeight="1">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t="e">
        <f t="shared" si="7"/>
        <v>#VALUE!</v>
      </c>
      <c r="AX70" s="219"/>
      <c r="AY70" s="186"/>
      <c r="AZ70" s="187"/>
      <c r="BA70" s="187"/>
      <c r="BB70" s="187"/>
      <c r="BC70" s="187"/>
      <c r="BD70" s="188"/>
    </row>
    <row r="71" spans="1:56" ht="34.5" customHeight="1">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t="e">
        <f t="shared" si="7"/>
        <v>#VALUE!</v>
      </c>
      <c r="AX71" s="219"/>
      <c r="AY71" s="186"/>
      <c r="AZ71" s="187"/>
      <c r="BA71" s="187"/>
      <c r="BB71" s="187"/>
      <c r="BC71" s="187"/>
      <c r="BD71" s="188"/>
    </row>
    <row r="72" spans="1:56" ht="34.5" customHeight="1">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t="e">
        <f t="shared" si="7"/>
        <v>#VALUE!</v>
      </c>
      <c r="AX72" s="219"/>
      <c r="AY72" s="186"/>
      <c r="AZ72" s="187"/>
      <c r="BA72" s="187"/>
      <c r="BB72" s="187"/>
      <c r="BC72" s="187"/>
      <c r="BD72" s="188"/>
    </row>
    <row r="73" spans="1:56" ht="34.5" customHeight="1">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t="e">
        <f t="shared" si="7"/>
        <v>#VALUE!</v>
      </c>
      <c r="AX73" s="219"/>
      <c r="AY73" s="186"/>
      <c r="AZ73" s="187"/>
      <c r="BA73" s="187"/>
      <c r="BB73" s="187"/>
      <c r="BC73" s="187"/>
      <c r="BD73" s="188"/>
    </row>
    <row r="74" spans="1:56" ht="34.5" customHeight="1">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t="e">
        <f t="shared" si="7"/>
        <v>#VALUE!</v>
      </c>
      <c r="AX74" s="219"/>
      <c r="AY74" s="186"/>
      <c r="AZ74" s="187"/>
      <c r="BA74" s="187"/>
      <c r="BB74" s="187"/>
      <c r="BC74" s="187"/>
      <c r="BD74" s="188"/>
    </row>
    <row r="75" spans="1:56" ht="34.5" customHeight="1">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t="e">
        <f t="shared" si="7"/>
        <v>#VALUE!</v>
      </c>
      <c r="AX75" s="219"/>
      <c r="AY75" s="186"/>
      <c r="AZ75" s="187"/>
      <c r="BA75" s="187"/>
      <c r="BB75" s="187"/>
      <c r="BC75" s="187"/>
      <c r="BD75" s="188"/>
    </row>
    <row r="76" spans="1:56" ht="34.5" customHeight="1">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t="e">
        <f t="shared" si="7"/>
        <v>#VALUE!</v>
      </c>
      <c r="AX76" s="219"/>
      <c r="AY76" s="186"/>
      <c r="AZ76" s="187"/>
      <c r="BA76" s="187"/>
      <c r="BB76" s="187"/>
      <c r="BC76" s="187"/>
      <c r="BD76" s="188"/>
    </row>
    <row r="77" spans="1:56" ht="34.5" customHeight="1">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t="e">
        <f t="shared" si="7"/>
        <v>#VALUE!</v>
      </c>
      <c r="AX77" s="219"/>
      <c r="AY77" s="186"/>
      <c r="AZ77" s="187"/>
      <c r="BA77" s="187"/>
      <c r="BB77" s="187"/>
      <c r="BC77" s="187"/>
      <c r="BD77" s="188"/>
    </row>
    <row r="78" spans="1:56" ht="34.5" customHeight="1">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t="e">
        <f t="shared" ref="AW78:AW113" si="8">IF($AZ$3="４週",AU78/4,IF($AZ$3="暦月",AU78/($AZ$7/7),""))</f>
        <v>#VALUE!</v>
      </c>
      <c r="AX78" s="219"/>
      <c r="AY78" s="186"/>
      <c r="AZ78" s="187"/>
      <c r="BA78" s="187"/>
      <c r="BB78" s="187"/>
      <c r="BC78" s="187"/>
      <c r="BD78" s="188"/>
    </row>
    <row r="79" spans="1:56" ht="34.5" customHeight="1">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t="e">
        <f t="shared" si="8"/>
        <v>#VALUE!</v>
      </c>
      <c r="AX79" s="219"/>
      <c r="AY79" s="186"/>
      <c r="AZ79" s="187"/>
      <c r="BA79" s="187"/>
      <c r="BB79" s="187"/>
      <c r="BC79" s="187"/>
      <c r="BD79" s="188"/>
    </row>
    <row r="80" spans="1:56" ht="34.5" customHeight="1">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t="e">
        <f t="shared" si="8"/>
        <v>#VALUE!</v>
      </c>
      <c r="AX80" s="219"/>
      <c r="AY80" s="186"/>
      <c r="AZ80" s="187"/>
      <c r="BA80" s="187"/>
      <c r="BB80" s="187"/>
      <c r="BC80" s="187"/>
      <c r="BD80" s="188"/>
    </row>
    <row r="81" spans="1:56" ht="34.5" customHeight="1">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t="e">
        <f t="shared" si="8"/>
        <v>#VALUE!</v>
      </c>
      <c r="AX81" s="219"/>
      <c r="AY81" s="186"/>
      <c r="AZ81" s="187"/>
      <c r="BA81" s="187"/>
      <c r="BB81" s="187"/>
      <c r="BC81" s="187"/>
      <c r="BD81" s="188"/>
    </row>
    <row r="82" spans="1:56" ht="34.5" customHeight="1">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t="e">
        <f t="shared" si="8"/>
        <v>#VALUE!</v>
      </c>
      <c r="AX82" s="219"/>
      <c r="AY82" s="186"/>
      <c r="AZ82" s="187"/>
      <c r="BA82" s="187"/>
      <c r="BB82" s="187"/>
      <c r="BC82" s="187"/>
      <c r="BD82" s="188"/>
    </row>
    <row r="83" spans="1:56" ht="34.5" customHeight="1">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t="e">
        <f t="shared" si="8"/>
        <v>#VALUE!</v>
      </c>
      <c r="AX83" s="219"/>
      <c r="AY83" s="186"/>
      <c r="AZ83" s="187"/>
      <c r="BA83" s="187"/>
      <c r="BB83" s="187"/>
      <c r="BC83" s="187"/>
      <c r="BD83" s="188"/>
    </row>
    <row r="84" spans="1:56" ht="34.5" customHeight="1">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t="e">
        <f t="shared" si="8"/>
        <v>#VALUE!</v>
      </c>
      <c r="AX84" s="219"/>
      <c r="AY84" s="186"/>
      <c r="AZ84" s="187"/>
      <c r="BA84" s="187"/>
      <c r="BB84" s="187"/>
      <c r="BC84" s="187"/>
      <c r="BD84" s="188"/>
    </row>
    <row r="85" spans="1:56" ht="34.5" customHeight="1">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t="e">
        <f t="shared" si="8"/>
        <v>#VALUE!</v>
      </c>
      <c r="AX85" s="219"/>
      <c r="AY85" s="186"/>
      <c r="AZ85" s="187"/>
      <c r="BA85" s="187"/>
      <c r="BB85" s="187"/>
      <c r="BC85" s="187"/>
      <c r="BD85" s="188"/>
    </row>
    <row r="86" spans="1:56" ht="34.5" customHeight="1">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t="e">
        <f t="shared" si="8"/>
        <v>#VALUE!</v>
      </c>
      <c r="AX86" s="219"/>
      <c r="AY86" s="186"/>
      <c r="AZ86" s="187"/>
      <c r="BA86" s="187"/>
      <c r="BB86" s="187"/>
      <c r="BC86" s="187"/>
      <c r="BD86" s="188"/>
    </row>
    <row r="87" spans="1:56" ht="34.5" customHeight="1">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t="e">
        <f t="shared" si="8"/>
        <v>#VALUE!</v>
      </c>
      <c r="AX87" s="219"/>
      <c r="AY87" s="186"/>
      <c r="AZ87" s="187"/>
      <c r="BA87" s="187"/>
      <c r="BB87" s="187"/>
      <c r="BC87" s="187"/>
      <c r="BD87" s="188"/>
    </row>
    <row r="88" spans="1:56" ht="34.5" customHeight="1">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t="e">
        <f t="shared" si="8"/>
        <v>#VALUE!</v>
      </c>
      <c r="AX88" s="219"/>
      <c r="AY88" s="186"/>
      <c r="AZ88" s="187"/>
      <c r="BA88" s="187"/>
      <c r="BB88" s="187"/>
      <c r="BC88" s="187"/>
      <c r="BD88" s="188"/>
    </row>
    <row r="89" spans="1:56" ht="34.5" customHeight="1">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t="e">
        <f t="shared" si="8"/>
        <v>#VALUE!</v>
      </c>
      <c r="AX89" s="219"/>
      <c r="AY89" s="186"/>
      <c r="AZ89" s="187"/>
      <c r="BA89" s="187"/>
      <c r="BB89" s="187"/>
      <c r="BC89" s="187"/>
      <c r="BD89" s="188"/>
    </row>
    <row r="90" spans="1:56" ht="34.5" customHeight="1">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t="e">
        <f t="shared" si="8"/>
        <v>#VALUE!</v>
      </c>
      <c r="AX90" s="219"/>
      <c r="AY90" s="186"/>
      <c r="AZ90" s="187"/>
      <c r="BA90" s="187"/>
      <c r="BB90" s="187"/>
      <c r="BC90" s="187"/>
      <c r="BD90" s="188"/>
    </row>
    <row r="91" spans="1:56" ht="34.5" customHeight="1">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t="e">
        <f t="shared" si="8"/>
        <v>#VALUE!</v>
      </c>
      <c r="AX91" s="219"/>
      <c r="AY91" s="186"/>
      <c r="AZ91" s="187"/>
      <c r="BA91" s="187"/>
      <c r="BB91" s="187"/>
      <c r="BC91" s="187"/>
      <c r="BD91" s="188"/>
    </row>
    <row r="92" spans="1:56" ht="34.5" customHeight="1">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t="e">
        <f t="shared" si="8"/>
        <v>#VALUE!</v>
      </c>
      <c r="AX92" s="219"/>
      <c r="AY92" s="186"/>
      <c r="AZ92" s="187"/>
      <c r="BA92" s="187"/>
      <c r="BB92" s="187"/>
      <c r="BC92" s="187"/>
      <c r="BD92" s="188"/>
    </row>
    <row r="93" spans="1:56" ht="34.5" customHeight="1">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t="e">
        <f t="shared" si="8"/>
        <v>#VALUE!</v>
      </c>
      <c r="AX93" s="219"/>
      <c r="AY93" s="186"/>
      <c r="AZ93" s="187"/>
      <c r="BA93" s="187"/>
      <c r="BB93" s="187"/>
      <c r="BC93" s="187"/>
      <c r="BD93" s="188"/>
    </row>
    <row r="94" spans="1:56" ht="34.5" customHeight="1">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t="e">
        <f t="shared" si="8"/>
        <v>#VALUE!</v>
      </c>
      <c r="AX94" s="219"/>
      <c r="AY94" s="186"/>
      <c r="AZ94" s="187"/>
      <c r="BA94" s="187"/>
      <c r="BB94" s="187"/>
      <c r="BC94" s="187"/>
      <c r="BD94" s="188"/>
    </row>
    <row r="95" spans="1:56" ht="34.5" customHeight="1">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t="e">
        <f t="shared" si="8"/>
        <v>#VALUE!</v>
      </c>
      <c r="AX95" s="219"/>
      <c r="AY95" s="186"/>
      <c r="AZ95" s="187"/>
      <c r="BA95" s="187"/>
      <c r="BB95" s="187"/>
      <c r="BC95" s="187"/>
      <c r="BD95" s="188"/>
    </row>
    <row r="96" spans="1:56" ht="34.5" customHeight="1">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t="e">
        <f t="shared" si="8"/>
        <v>#VALUE!</v>
      </c>
      <c r="AX96" s="219"/>
      <c r="AY96" s="186"/>
      <c r="AZ96" s="187"/>
      <c r="BA96" s="187"/>
      <c r="BB96" s="187"/>
      <c r="BC96" s="187"/>
      <c r="BD96" s="188"/>
    </row>
    <row r="97" spans="1:56" ht="34.5" customHeight="1">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t="e">
        <f t="shared" si="8"/>
        <v>#VALUE!</v>
      </c>
      <c r="AX97" s="219"/>
      <c r="AY97" s="186"/>
      <c r="AZ97" s="187"/>
      <c r="BA97" s="187"/>
      <c r="BB97" s="187"/>
      <c r="BC97" s="187"/>
      <c r="BD97" s="188"/>
    </row>
    <row r="98" spans="1:56" ht="34.5" customHeight="1">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t="e">
        <f t="shared" si="8"/>
        <v>#VALUE!</v>
      </c>
      <c r="AX98" s="219"/>
      <c r="AY98" s="186"/>
      <c r="AZ98" s="187"/>
      <c r="BA98" s="187"/>
      <c r="BB98" s="187"/>
      <c r="BC98" s="187"/>
      <c r="BD98" s="188"/>
    </row>
    <row r="99" spans="1:56" ht="34.5" customHeight="1">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t="e">
        <f t="shared" si="8"/>
        <v>#VALUE!</v>
      </c>
      <c r="AX99" s="219"/>
      <c r="AY99" s="186"/>
      <c r="AZ99" s="187"/>
      <c r="BA99" s="187"/>
      <c r="BB99" s="187"/>
      <c r="BC99" s="187"/>
      <c r="BD99" s="188"/>
    </row>
    <row r="100" spans="1:56" ht="34.5" customHeight="1">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t="e">
        <f t="shared" si="8"/>
        <v>#VALUE!</v>
      </c>
      <c r="AX100" s="219"/>
      <c r="AY100" s="186"/>
      <c r="AZ100" s="187"/>
      <c r="BA100" s="187"/>
      <c r="BB100" s="187"/>
      <c r="BC100" s="187"/>
      <c r="BD100" s="188"/>
    </row>
    <row r="101" spans="1:56" ht="34.5" customHeight="1">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t="e">
        <f t="shared" si="8"/>
        <v>#VALUE!</v>
      </c>
      <c r="AX101" s="219"/>
      <c r="AY101" s="186"/>
      <c r="AZ101" s="187"/>
      <c r="BA101" s="187"/>
      <c r="BB101" s="187"/>
      <c r="BC101" s="187"/>
      <c r="BD101" s="188"/>
    </row>
    <row r="102" spans="1:56" ht="34.5" customHeight="1">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t="e">
        <f t="shared" si="8"/>
        <v>#VALUE!</v>
      </c>
      <c r="AX102" s="219"/>
      <c r="AY102" s="186"/>
      <c r="AZ102" s="187"/>
      <c r="BA102" s="187"/>
      <c r="BB102" s="187"/>
      <c r="BC102" s="187"/>
      <c r="BD102" s="188"/>
    </row>
    <row r="103" spans="1:56" ht="34.5" customHeight="1">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t="e">
        <f t="shared" si="8"/>
        <v>#VALUE!</v>
      </c>
      <c r="AX103" s="219"/>
      <c r="AY103" s="186"/>
      <c r="AZ103" s="187"/>
      <c r="BA103" s="187"/>
      <c r="BB103" s="187"/>
      <c r="BC103" s="187"/>
      <c r="BD103" s="188"/>
    </row>
    <row r="104" spans="1:56" ht="34.5" customHeight="1">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t="e">
        <f t="shared" si="8"/>
        <v>#VALUE!</v>
      </c>
      <c r="AX104" s="219"/>
      <c r="AY104" s="186"/>
      <c r="AZ104" s="187"/>
      <c r="BA104" s="187"/>
      <c r="BB104" s="187"/>
      <c r="BC104" s="187"/>
      <c r="BD104" s="188"/>
    </row>
    <row r="105" spans="1:56" ht="34.5" customHeight="1">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t="e">
        <f t="shared" si="8"/>
        <v>#VALUE!</v>
      </c>
      <c r="AX105" s="219"/>
      <c r="AY105" s="186"/>
      <c r="AZ105" s="187"/>
      <c r="BA105" s="187"/>
      <c r="BB105" s="187"/>
      <c r="BC105" s="187"/>
      <c r="BD105" s="188"/>
    </row>
    <row r="106" spans="1:56" ht="34.5" customHeight="1">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t="e">
        <f t="shared" si="8"/>
        <v>#VALUE!</v>
      </c>
      <c r="AX106" s="219"/>
      <c r="AY106" s="186"/>
      <c r="AZ106" s="187"/>
      <c r="BA106" s="187"/>
      <c r="BB106" s="187"/>
      <c r="BC106" s="187"/>
      <c r="BD106" s="188"/>
    </row>
    <row r="107" spans="1:56" ht="34.5" customHeight="1">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t="e">
        <f t="shared" si="8"/>
        <v>#VALUE!</v>
      </c>
      <c r="AX107" s="219"/>
      <c r="AY107" s="186"/>
      <c r="AZ107" s="187"/>
      <c r="BA107" s="187"/>
      <c r="BB107" s="187"/>
      <c r="BC107" s="187"/>
      <c r="BD107" s="188"/>
    </row>
    <row r="108" spans="1:56" ht="34.5" customHeight="1">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t="e">
        <f t="shared" si="8"/>
        <v>#VALUE!</v>
      </c>
      <c r="AX108" s="219"/>
      <c r="AY108" s="186"/>
      <c r="AZ108" s="187"/>
      <c r="BA108" s="187"/>
      <c r="BB108" s="187"/>
      <c r="BC108" s="187"/>
      <c r="BD108" s="188"/>
    </row>
    <row r="109" spans="1:56" ht="34.5" customHeight="1">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t="e">
        <f t="shared" si="8"/>
        <v>#VALUE!</v>
      </c>
      <c r="AX109" s="219"/>
      <c r="AY109" s="186"/>
      <c r="AZ109" s="187"/>
      <c r="BA109" s="187"/>
      <c r="BB109" s="187"/>
      <c r="BC109" s="187"/>
      <c r="BD109" s="188"/>
    </row>
    <row r="110" spans="1:56" ht="34.5" customHeight="1">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t="e">
        <f t="shared" si="8"/>
        <v>#VALUE!</v>
      </c>
      <c r="AX110" s="219"/>
      <c r="AY110" s="186"/>
      <c r="AZ110" s="187"/>
      <c r="BA110" s="187"/>
      <c r="BB110" s="187"/>
      <c r="BC110" s="187"/>
      <c r="BD110" s="188"/>
    </row>
    <row r="111" spans="1:56" ht="34.5" customHeight="1">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t="e">
        <f t="shared" si="8"/>
        <v>#VALUE!</v>
      </c>
      <c r="AX111" s="219"/>
      <c r="AY111" s="186"/>
      <c r="AZ111" s="187"/>
      <c r="BA111" s="187"/>
      <c r="BB111" s="187"/>
      <c r="BC111" s="187"/>
      <c r="BD111" s="188"/>
    </row>
    <row r="112" spans="1:56" ht="34.5" customHeight="1">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t="e">
        <f t="shared" si="8"/>
        <v>#VALUE!</v>
      </c>
      <c r="AX112" s="219"/>
      <c r="AY112" s="186"/>
      <c r="AZ112" s="187"/>
      <c r="BA112" s="187"/>
      <c r="BB112" s="187"/>
      <c r="BC112" s="187"/>
      <c r="BD112" s="188"/>
    </row>
    <row r="113" spans="1:56" ht="34.5" customHeight="1" thickBot="1">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t="e">
        <f t="shared" si="8"/>
        <v>#VALUE!</v>
      </c>
      <c r="AX113" s="202"/>
      <c r="AY113" s="203"/>
      <c r="AZ113" s="204"/>
      <c r="BA113" s="204"/>
      <c r="BB113" s="204"/>
      <c r="BC113" s="204"/>
      <c r="BD113" s="205"/>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131</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168" t="s">
        <v>146</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対象時間数（当月合計）</v>
      </c>
      <c r="D126" s="98"/>
      <c r="E126" s="98"/>
      <c r="F126" s="98"/>
      <c r="G126" s="98"/>
      <c r="H126" s="98" t="str">
        <f>IF($J$124="週","週に勤務すべき時間数","当月に勤務すべき時間数")</f>
        <v>当月に勤務すべき時間数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170">
        <f>IF($J$124="週",L122,J122)</f>
        <v>0</v>
      </c>
      <c r="D127" s="171"/>
      <c r="E127" s="171"/>
      <c r="F127" s="172"/>
      <c r="G127" s="145" t="s">
        <v>28</v>
      </c>
      <c r="H127" s="159">
        <f>IF($J$124="週",$AV$5,$AZ$5)</f>
        <v>160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120</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1" manualBreakCount="1">
    <brk id="94" max="55" man="1"/>
  </rowBreaks>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cols>
    <col min="1" max="2" width="9" style="10"/>
    <col min="3" max="3" width="44.25" style="10" customWidth="1"/>
    <col min="4" max="16384" width="9" style="10"/>
  </cols>
  <sheetData>
    <row r="1" spans="1:10">
      <c r="A1" s="10" t="s">
        <v>55</v>
      </c>
    </row>
    <row r="2" spans="1:10" s="11" customFormat="1" ht="20.25" customHeight="1">
      <c r="A2" s="12" t="s">
        <v>118</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94</v>
      </c>
      <c r="B10" s="13"/>
      <c r="C10" s="13"/>
    </row>
    <row r="11" spans="1:10" s="11" customFormat="1" ht="20.25" customHeight="1">
      <c r="A11" s="13"/>
      <c r="B11" s="13"/>
      <c r="C11" s="13"/>
    </row>
    <row r="12" spans="1:10" s="11" customFormat="1" ht="20.25" customHeight="1">
      <c r="A12" s="152" t="s">
        <v>121</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132</v>
      </c>
      <c r="B16" s="153"/>
      <c r="C16" s="153"/>
    </row>
    <row r="17" spans="1:3" s="11" customFormat="1" ht="20.25" customHeight="1">
      <c r="A17" s="153"/>
      <c r="B17" s="153"/>
      <c r="C17" s="153"/>
    </row>
    <row r="18" spans="1:3" s="11" customFormat="1" ht="20.25" customHeight="1">
      <c r="A18" s="152" t="s">
        <v>133</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110</v>
      </c>
    </row>
    <row r="24" spans="1:3" s="11" customFormat="1" ht="20.25" customHeight="1">
      <c r="A24" s="13"/>
      <c r="B24" s="14">
        <v>3</v>
      </c>
      <c r="C24" s="15" t="s">
        <v>111</v>
      </c>
    </row>
    <row r="25" spans="1:3" s="11" customFormat="1" ht="20.25" customHeight="1">
      <c r="A25" s="13"/>
      <c r="B25" s="13"/>
      <c r="C25" s="13"/>
    </row>
    <row r="26" spans="1:3" s="11" customFormat="1" ht="20.25" customHeight="1">
      <c r="A26" s="13" t="s">
        <v>134</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135</v>
      </c>
      <c r="B40" s="13"/>
      <c r="C40" s="13"/>
    </row>
    <row r="41" spans="1:55" s="11" customFormat="1" ht="20.25" customHeight="1">
      <c r="A41" s="13" t="s">
        <v>54</v>
      </c>
      <c r="B41" s="13"/>
      <c r="C41" s="13"/>
    </row>
    <row r="42" spans="1:55" s="11" customFormat="1" ht="20.25" customHeight="1">
      <c r="A42" s="23" t="s">
        <v>95</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136</v>
      </c>
      <c r="B44" s="13"/>
    </row>
    <row r="45" spans="1:55" s="11" customFormat="1" ht="20.25" customHeight="1"/>
    <row r="46" spans="1:55" s="11" customFormat="1" ht="20.25" customHeight="1">
      <c r="A46" s="13" t="s">
        <v>137</v>
      </c>
      <c r="B46" s="13"/>
      <c r="C46" s="13"/>
    </row>
    <row r="47" spans="1:55" s="11" customFormat="1" ht="20.25" customHeight="1">
      <c r="A47" s="30" t="s">
        <v>96</v>
      </c>
      <c r="B47" s="13"/>
      <c r="C47" s="13"/>
    </row>
    <row r="48" spans="1:55" s="11" customFormat="1" ht="20.25" customHeight="1"/>
    <row r="49" spans="1:55" s="11" customFormat="1" ht="20.25" customHeight="1">
      <c r="A49" s="13" t="s">
        <v>138</v>
      </c>
      <c r="B49" s="13"/>
      <c r="C49" s="13"/>
    </row>
    <row r="50" spans="1:55" s="11" customFormat="1" ht="20.25" customHeight="1">
      <c r="A50" s="13" t="s">
        <v>97</v>
      </c>
      <c r="B50" s="13"/>
      <c r="C50" s="13"/>
    </row>
    <row r="51" spans="1:55" s="11" customFormat="1" ht="20.25" customHeight="1">
      <c r="A51" s="13"/>
      <c r="B51" s="13"/>
      <c r="C51" s="13"/>
    </row>
    <row r="52" spans="1:55" s="11" customFormat="1" ht="20.25" customHeight="1">
      <c r="A52" s="13" t="s">
        <v>139</v>
      </c>
      <c r="B52" s="13"/>
      <c r="C52" s="13"/>
    </row>
    <row r="53" spans="1:55" s="11" customFormat="1" ht="20.25" customHeight="1">
      <c r="A53" s="13"/>
      <c r="B53" s="13"/>
      <c r="C53" s="13"/>
    </row>
    <row r="54" spans="1:55" s="11" customFormat="1" ht="20.25" customHeight="1">
      <c r="A54" s="11" t="s">
        <v>140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103</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141</v>
      </c>
      <c r="C58" s="25"/>
      <c r="D58" s="16"/>
      <c r="E58" s="16"/>
    </row>
    <row r="59" spans="1:55" s="11" customFormat="1" ht="20.25" customHeight="1">
      <c r="A59" s="84" t="s">
        <v>99</v>
      </c>
      <c r="B59" s="25"/>
      <c r="C59" s="25"/>
      <c r="D59" s="13"/>
      <c r="E59" s="13"/>
    </row>
    <row r="60" spans="1:55" s="11" customFormat="1" ht="20.25" customHeight="1">
      <c r="A60" s="83" t="s">
        <v>100</v>
      </c>
      <c r="B60" s="25"/>
      <c r="C60" s="25"/>
      <c r="D60" s="29"/>
      <c r="E60" s="29"/>
    </row>
    <row r="61" spans="1:55" s="11" customFormat="1" ht="20.25" customHeight="1">
      <c r="A61" s="84" t="s">
        <v>101</v>
      </c>
      <c r="B61" s="25"/>
      <c r="C61" s="25"/>
      <c r="D61" s="29"/>
      <c r="E61" s="29"/>
    </row>
    <row r="62" spans="1:55" s="11" customFormat="1" ht="20.25" customHeight="1">
      <c r="A62" s="83" t="s">
        <v>102</v>
      </c>
      <c r="B62" s="25"/>
      <c r="C62" s="25"/>
      <c r="D62" s="29"/>
      <c r="E62" s="29"/>
    </row>
    <row r="63" spans="1:55" s="11" customFormat="1" ht="20.25" customHeight="1">
      <c r="A63" s="84" t="s">
        <v>142</v>
      </c>
      <c r="B63" s="25"/>
      <c r="C63" s="25"/>
      <c r="D63" s="29"/>
      <c r="E63" s="29"/>
    </row>
    <row r="64" spans="1:55" s="11" customFormat="1" ht="20.25" customHeight="1">
      <c r="A64" s="84" t="s">
        <v>143</v>
      </c>
      <c r="B64" s="25"/>
      <c r="C64" s="25"/>
      <c r="D64" s="29"/>
      <c r="E64" s="29"/>
    </row>
    <row r="65" spans="1:5" s="11" customFormat="1" ht="20.25" customHeight="1">
      <c r="A65" s="84" t="s">
        <v>144</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108</v>
      </c>
    </row>
    <row r="5" spans="2:11">
      <c r="B5" s="114">
        <v>2</v>
      </c>
      <c r="C5" s="147" t="s">
        <v>109</v>
      </c>
    </row>
    <row r="6" spans="2:11">
      <c r="B6" s="114">
        <v>3</v>
      </c>
      <c r="C6" s="147"/>
    </row>
    <row r="7" spans="2:11">
      <c r="B7" s="114">
        <v>4</v>
      </c>
      <c r="C7" s="147"/>
    </row>
    <row r="8" spans="2:11">
      <c r="B8" s="114">
        <v>5</v>
      </c>
      <c r="C8" s="147"/>
    </row>
    <row r="9" spans="2:11">
      <c r="B9" s="114">
        <v>6</v>
      </c>
      <c r="C9" s="147"/>
    </row>
    <row r="10" spans="2:11">
      <c r="B10" s="114">
        <v>7</v>
      </c>
      <c r="C10" s="147"/>
    </row>
    <row r="11" spans="2:11">
      <c r="B11" s="114">
        <v>8</v>
      </c>
      <c r="C11" s="147"/>
    </row>
    <row r="13" spans="2:11">
      <c r="B13" s="113" t="s">
        <v>73</v>
      </c>
    </row>
    <row r="14" spans="2:11" ht="26.25" thickBot="1"/>
    <row r="15" spans="2:11" ht="26.25" thickBot="1">
      <c r="B15" s="148" t="s">
        <v>59</v>
      </c>
      <c r="C15" s="116" t="s">
        <v>2</v>
      </c>
      <c r="D15" s="117" t="s">
        <v>110</v>
      </c>
      <c r="E15" s="118" t="s">
        <v>111</v>
      </c>
      <c r="F15" s="119" t="s">
        <v>31</v>
      </c>
      <c r="G15" s="119" t="s">
        <v>31</v>
      </c>
      <c r="H15" s="119" t="s">
        <v>31</v>
      </c>
      <c r="I15" s="119" t="s">
        <v>91</v>
      </c>
      <c r="J15" s="119" t="s">
        <v>91</v>
      </c>
      <c r="K15" s="120" t="s">
        <v>91</v>
      </c>
    </row>
    <row r="16" spans="2:11">
      <c r="B16" s="278" t="s">
        <v>60</v>
      </c>
      <c r="C16" s="121" t="s">
        <v>112</v>
      </c>
      <c r="D16" s="126" t="s">
        <v>112</v>
      </c>
      <c r="E16" s="126" t="s">
        <v>104</v>
      </c>
      <c r="F16" s="126"/>
      <c r="G16" s="126"/>
      <c r="H16" s="126"/>
      <c r="I16" s="122"/>
      <c r="J16" s="122"/>
      <c r="K16" s="123"/>
    </row>
    <row r="17" spans="2:11">
      <c r="B17" s="278"/>
      <c r="C17" s="124" t="s">
        <v>67</v>
      </c>
      <c r="D17" s="126" t="s">
        <v>110</v>
      </c>
      <c r="E17" s="126" t="s">
        <v>110</v>
      </c>
      <c r="F17" s="126"/>
      <c r="G17" s="126"/>
      <c r="H17" s="126"/>
      <c r="I17" s="115"/>
      <c r="J17" s="115"/>
      <c r="K17" s="125"/>
    </row>
    <row r="18" spans="2:11">
      <c r="B18" s="278"/>
      <c r="C18" s="124" t="s">
        <v>67</v>
      </c>
      <c r="D18" s="126" t="s">
        <v>31</v>
      </c>
      <c r="E18" s="126" t="s">
        <v>113</v>
      </c>
      <c r="F18" s="126"/>
      <c r="G18" s="126"/>
      <c r="H18" s="126"/>
      <c r="I18" s="115"/>
      <c r="J18" s="115"/>
      <c r="K18" s="125"/>
    </row>
    <row r="19" spans="2:11">
      <c r="B19" s="278"/>
      <c r="C19" s="124" t="s">
        <v>31</v>
      </c>
      <c r="D19" s="126" t="s">
        <v>31</v>
      </c>
      <c r="E19" s="126" t="s">
        <v>114</v>
      </c>
      <c r="F19" s="126"/>
      <c r="G19" s="126"/>
      <c r="H19" s="126"/>
      <c r="I19" s="115"/>
      <c r="J19" s="115"/>
      <c r="K19" s="125"/>
    </row>
    <row r="20" spans="2:11">
      <c r="B20" s="278"/>
      <c r="C20" s="124" t="s">
        <v>31</v>
      </c>
      <c r="D20" s="126" t="s">
        <v>31</v>
      </c>
      <c r="E20" s="126" t="s">
        <v>115</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91</v>
      </c>
      <c r="E23" s="126" t="s">
        <v>31</v>
      </c>
      <c r="F23" s="126"/>
      <c r="G23" s="126"/>
      <c r="H23" s="126"/>
      <c r="I23" s="115"/>
      <c r="J23" s="115"/>
      <c r="K23" s="125"/>
    </row>
    <row r="24" spans="2:11">
      <c r="B24" s="278"/>
      <c r="C24" s="124" t="s">
        <v>31</v>
      </c>
      <c r="D24" s="126" t="s">
        <v>91</v>
      </c>
      <c r="E24" s="126" t="s">
        <v>31</v>
      </c>
      <c r="F24" s="126"/>
      <c r="G24" s="126"/>
      <c r="H24" s="126"/>
      <c r="I24" s="115"/>
      <c r="J24" s="115"/>
      <c r="K24" s="125"/>
    </row>
    <row r="25" spans="2:11">
      <c r="B25" s="278"/>
      <c r="C25" s="124" t="s">
        <v>31</v>
      </c>
      <c r="D25" s="127" t="s">
        <v>91</v>
      </c>
      <c r="E25" s="127" t="s">
        <v>31</v>
      </c>
      <c r="F25" s="127"/>
      <c r="G25" s="127"/>
      <c r="H25" s="127"/>
      <c r="I25" s="115"/>
      <c r="J25" s="115"/>
      <c r="K25" s="125"/>
    </row>
    <row r="26" spans="2:11">
      <c r="B26" s="278"/>
      <c r="C26" s="124" t="s">
        <v>31</v>
      </c>
      <c r="D26" s="127" t="s">
        <v>91</v>
      </c>
      <c r="E26" s="127" t="s">
        <v>31</v>
      </c>
      <c r="F26" s="127"/>
      <c r="G26" s="127"/>
      <c r="H26" s="127"/>
      <c r="I26" s="115"/>
      <c r="J26" s="115"/>
      <c r="K26" s="125"/>
    </row>
    <row r="27" spans="2:11">
      <c r="B27" s="278"/>
      <c r="C27" s="124" t="s">
        <v>31</v>
      </c>
      <c r="D27" s="127" t="s">
        <v>91</v>
      </c>
      <c r="E27" s="127" t="s">
        <v>31</v>
      </c>
      <c r="F27" s="127"/>
      <c r="G27" s="127"/>
      <c r="H27" s="127"/>
      <c r="I27" s="115"/>
      <c r="J27" s="115"/>
      <c r="K27" s="125"/>
    </row>
    <row r="28" spans="2:11" ht="26.25" thickBot="1">
      <c r="B28" s="279"/>
      <c r="C28" s="128" t="s">
        <v>31</v>
      </c>
      <c r="D28" s="129" t="s">
        <v>91</v>
      </c>
      <c r="E28" s="129" t="s">
        <v>31</v>
      </c>
      <c r="F28" s="129"/>
      <c r="G28" s="129"/>
      <c r="H28" s="129"/>
      <c r="I28" s="129"/>
      <c r="J28" s="129"/>
      <c r="K28" s="130"/>
    </row>
    <row r="31" spans="2:11">
      <c r="C31" s="113" t="s">
        <v>88</v>
      </c>
    </row>
    <row r="32" spans="2:11">
      <c r="C32" s="113" t="s">
        <v>32</v>
      </c>
    </row>
    <row r="33" spans="3:3">
      <c r="C33" s="113" t="s">
        <v>105</v>
      </c>
    </row>
    <row r="34" spans="3:3">
      <c r="C34" s="113" t="s">
        <v>90</v>
      </c>
    </row>
    <row r="35" spans="3:3">
      <c r="C35" s="113" t="s">
        <v>116</v>
      </c>
    </row>
    <row r="36" spans="3:3">
      <c r="C36" s="113" t="s">
        <v>117</v>
      </c>
    </row>
    <row r="37" spans="3:3">
      <c r="C37" s="113" t="s">
        <v>33</v>
      </c>
    </row>
    <row r="38" spans="3:3">
      <c r="C38" s="113" t="s">
        <v>34</v>
      </c>
    </row>
    <row r="40" spans="3:3">
      <c r="C40" s="113" t="s">
        <v>106</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【記載例】居宅介護支援・介護予防支援</vt:lpstr>
      <vt:lpstr>居宅介護支援・介護予防支援（１枚版）</vt:lpstr>
      <vt:lpstr>居宅介護支援・介護予防支援（100名）</vt:lpstr>
      <vt:lpstr>記入方法</vt:lpstr>
      <vt:lpstr>プルダウン・リスト</vt:lpstr>
      <vt:lpstr>【記載例】居宅介護支援・介護予防支援!Print_Area</vt:lpstr>
      <vt:lpstr>記入方法!Print_Area</vt:lpstr>
      <vt:lpstr>'居宅介護支援・介護予防支援（100名）'!Print_Area</vt:lpstr>
      <vt:lpstr>'居宅介護支援・介護予防支援（１枚版）'!Print_Area</vt:lpstr>
      <vt:lpstr>【記載例】居宅介護支援・介護予防支援!Print_Titles</vt:lpstr>
      <vt:lpstr>'居宅介護支援・介護予防支援（100名）'!Print_Titles</vt:lpstr>
      <vt:lpstr>'居宅介護支援・介護予防支援（１枚版）'!Print_Titles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2021-03-21T05:52:46Z</cp:lastPrinted>
  <dcterms:created xsi:type="dcterms:W3CDTF">2020-01-14T23:44:41Z</dcterms:created>
  <dcterms:modified xsi:type="dcterms:W3CDTF">2025-08-05T08:05:34Z</dcterms:modified>
</cp:coreProperties>
</file>